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共有ドライブ\E-konzal\001_生産\2025年度\250007_R7-京都市脱炭素先行地域(京都市)\01_CO2排出削減量計算書\"/>
    </mc:Choice>
  </mc:AlternateContent>
  <xr:revisionPtr revIDLastSave="0" documentId="13_ncr:1_{866BF37A-226E-4215-9124-FED124238E4E}" xr6:coauthVersionLast="47" xr6:coauthVersionMax="47" xr10:uidLastSave="{00000000-0000-0000-0000-000000000000}"/>
  <bookViews>
    <workbookView xWindow="-108" yWindow="-108" windowWidth="23256" windowHeight="14616" xr2:uid="{15C3027B-2D5A-422E-8AA2-8F87B5F42421}"/>
  </bookViews>
  <sheets>
    <sheet name="給湯器" sheetId="2" r:id="rId1"/>
    <sheet name="新設時の基準エネルギー消費効率"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 l="1"/>
  <c r="G23" i="2"/>
  <c r="F23" i="2"/>
  <c r="G27" i="2" l="1"/>
  <c r="F27" i="2"/>
  <c r="G24" i="2"/>
  <c r="G26" i="2"/>
  <c r="F26" i="2"/>
  <c r="G25" i="2"/>
  <c r="F25" i="2"/>
  <c r="G28" i="2" l="1"/>
  <c r="F28" i="2"/>
  <c r="G29" i="2" l="1"/>
</calcChain>
</file>

<file path=xl/sharedStrings.xml><?xml version="1.0" encoding="utf-8"?>
<sst xmlns="http://schemas.openxmlformats.org/spreadsheetml/2006/main" count="94" uniqueCount="76">
  <si>
    <t>単位</t>
    <rPh sb="0" eb="2">
      <t>タンイ</t>
    </rPh>
    <phoneticPr fontId="2"/>
  </si>
  <si>
    <t>MJ</t>
    <phoneticPr fontId="2"/>
  </si>
  <si>
    <t>kWh</t>
    <phoneticPr fontId="2"/>
  </si>
  <si>
    <t>排出係数</t>
    <rPh sb="0" eb="4">
      <t>ハイシュツケイスウ</t>
    </rPh>
    <phoneticPr fontId="2"/>
  </si>
  <si>
    <t>電力</t>
    <rPh sb="0" eb="2">
      <t>デンリョク</t>
    </rPh>
    <phoneticPr fontId="2"/>
  </si>
  <si>
    <t>都市ガス</t>
    <rPh sb="0" eb="2">
      <t>トシ</t>
    </rPh>
    <phoneticPr fontId="2"/>
  </si>
  <si>
    <t>kg-CO2/kWh</t>
    <phoneticPr fontId="2"/>
  </si>
  <si>
    <t>kg-CO2/MJ</t>
    <phoneticPr fontId="2"/>
  </si>
  <si>
    <t>CO2排出量</t>
    <rPh sb="3" eb="6">
      <t>ハイシュツリョウ</t>
    </rPh>
    <phoneticPr fontId="2"/>
  </si>
  <si>
    <t>設計二次エネルギー消費量</t>
    <rPh sb="0" eb="4">
      <t>セッケイニジ</t>
    </rPh>
    <rPh sb="9" eb="12">
      <t>ショウヒリョウ</t>
    </rPh>
    <phoneticPr fontId="2"/>
  </si>
  <si>
    <t>合計</t>
    <rPh sb="0" eb="2">
      <t>ゴウケイ</t>
    </rPh>
    <phoneticPr fontId="2"/>
  </si>
  <si>
    <t>-</t>
    <phoneticPr fontId="2"/>
  </si>
  <si>
    <t>CO2排出削減量</t>
    <rPh sb="3" eb="5">
      <t>ハイシュツ</t>
    </rPh>
    <rPh sb="5" eb="8">
      <t>サクゲンリョウ</t>
    </rPh>
    <phoneticPr fontId="2"/>
  </si>
  <si>
    <t>備考</t>
    <rPh sb="0" eb="2">
      <t>ビコウ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</si>
  <si>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</si>
  <si>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</si>
  <si>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</si>
  <si>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</si>
  <si>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</si>
  <si>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</si>
  <si>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</si>
  <si>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</si>
  <si>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設計二次エネルギー消費量等（参考値）の消費電力量を入力してください。</t>
    <rPh sb="19" eb="24">
      <t>ショウヒデンリョクリョウ</t>
    </rPh>
    <rPh sb="25" eb="27">
      <t>ニュウリョク</t>
    </rPh>
    <phoneticPr fontId="2"/>
  </si>
  <si>
    <t>項目</t>
    <rPh sb="0" eb="2">
      <t>コウモク</t>
    </rPh>
    <phoneticPr fontId="2"/>
  </si>
  <si>
    <t>（計算書の使い方）</t>
    <rPh sb="1" eb="4">
      <t>ケイサンショ</t>
    </rPh>
    <rPh sb="5" eb="6">
      <t>ツカ</t>
    </rPh>
    <rPh sb="7" eb="8">
      <t>カタ</t>
    </rPh>
    <phoneticPr fontId="3"/>
  </si>
  <si>
    <r>
      <t>黄色のセルに数値を入力すると、CO</t>
    </r>
    <r>
      <rPr>
        <vertAlign val="subscript"/>
        <sz val="14"/>
        <color theme="1"/>
        <rFont val="UD デジタル 教科書体 NK-R"/>
        <family val="1"/>
        <charset val="128"/>
      </rPr>
      <t>2</t>
    </r>
    <r>
      <rPr>
        <sz val="14"/>
        <color theme="1"/>
        <rFont val="UD デジタル 教科書体 NK-R"/>
        <family val="1"/>
        <charset val="128"/>
      </rPr>
      <t>排出削減量が自動で計算されます。</t>
    </r>
    <rPh sb="0" eb="2">
      <t>キイロ</t>
    </rPh>
    <rPh sb="6" eb="8">
      <t>スウチ</t>
    </rPh>
    <rPh sb="9" eb="11">
      <t>ニュウリョク</t>
    </rPh>
    <rPh sb="18" eb="23">
      <t>ハイシュツサクゲンリョウ</t>
    </rPh>
    <rPh sb="24" eb="26">
      <t>ジドウ</t>
    </rPh>
    <rPh sb="27" eb="29">
      <t>ケイサン</t>
    </rPh>
    <phoneticPr fontId="3"/>
  </si>
  <si>
    <t>t-CO2</t>
    <phoneticPr fontId="2"/>
  </si>
  <si>
    <t>熱源機の種類が「電気ヒートポンプ給湯機」または「電気ヒートポンプ・ガス瞬間式併用型給湯機」の場合、「品番を指定する」を選択し、品番を入力してください。</t>
    <rPh sb="0" eb="3">
      <t>ネツゲンキ</t>
    </rPh>
    <rPh sb="4" eb="6">
      <t>シュルイ</t>
    </rPh>
    <rPh sb="8" eb="10">
      <t>デンキ</t>
    </rPh>
    <rPh sb="16" eb="18">
      <t>キュウトウ</t>
    </rPh>
    <rPh sb="18" eb="19">
      <t>キ</t>
    </rPh>
    <rPh sb="46" eb="48">
      <t>バアイ</t>
    </rPh>
    <rPh sb="50" eb="52">
      <t>ヒンバン</t>
    </rPh>
    <rPh sb="53" eb="55">
      <t>シテイ</t>
    </rPh>
    <rPh sb="59" eb="61">
      <t>センタク</t>
    </rPh>
    <rPh sb="63" eb="65">
      <t>ヒンバン</t>
    </rPh>
    <rPh sb="66" eb="68">
      <t>ニュウリョク</t>
    </rPh>
    <phoneticPr fontId="2"/>
  </si>
  <si>
    <t>熱源機の種類が「コージェネレーション」の場合、【コージェネ】タブで設定を行います。</t>
    <rPh sb="0" eb="3">
      <t>ネツゲンキ</t>
    </rPh>
    <rPh sb="4" eb="6">
      <t>シュルイ</t>
    </rPh>
    <rPh sb="20" eb="22">
      <t>バアイ</t>
    </rPh>
    <rPh sb="33" eb="35">
      <t>セッテイ</t>
    </rPh>
    <rPh sb="36" eb="37">
      <t>オコナ</t>
    </rPh>
    <phoneticPr fontId="2"/>
  </si>
  <si>
    <t>https://house.app.lowenergy.jp</t>
    <phoneticPr fontId="2"/>
  </si>
  <si>
    <t>計算条件の入力において、以下のように設定してください。</t>
    <rPh sb="0" eb="4">
      <t>ケイサンジョウケン</t>
    </rPh>
    <rPh sb="5" eb="7">
      <t>ニュウリョク</t>
    </rPh>
    <rPh sb="12" eb="14">
      <t>イカ</t>
    </rPh>
    <rPh sb="18" eb="20">
      <t>セッテイ</t>
    </rPh>
    <phoneticPr fontId="2"/>
  </si>
  <si>
    <t>【コージェネ】熱源機の種類が「コージェネレーション」の場合、コージェネレーション設備について「設置する」を選択、コージェネレーション機器の指定について「品番を指定する」を選択、</t>
    <rPh sb="27" eb="29">
      <t>バアイ</t>
    </rPh>
    <rPh sb="40" eb="42">
      <t>セツビ</t>
    </rPh>
    <rPh sb="47" eb="49">
      <t>セッチ</t>
    </rPh>
    <rPh sb="53" eb="55">
      <t>センタク</t>
    </rPh>
    <rPh sb="76" eb="78">
      <t>ヒンバン</t>
    </rPh>
    <rPh sb="79" eb="81">
      <t>シテイ</t>
    </rPh>
    <rPh sb="85" eb="87">
      <t>センタク</t>
    </rPh>
    <phoneticPr fontId="2"/>
  </si>
  <si>
    <t>コージェネレーションの種類について該当するものを選択、逆潮流の評価について「評価しない」を選択し、品番を入力してください。</t>
    <rPh sb="11" eb="13">
      <t>シュルイ</t>
    </rPh>
    <rPh sb="17" eb="19">
      <t>ガイトウ</t>
    </rPh>
    <rPh sb="24" eb="26">
      <t>センタク</t>
    </rPh>
    <rPh sb="27" eb="28">
      <t>ギャク</t>
    </rPh>
    <rPh sb="28" eb="30">
      <t>チョウリュウ</t>
    </rPh>
    <rPh sb="31" eb="33">
      <t>ヒョウカ</t>
    </rPh>
    <rPh sb="38" eb="40">
      <t>ヒョウカ</t>
    </rPh>
    <rPh sb="45" eb="47">
      <t>センタク</t>
    </rPh>
    <rPh sb="49" eb="51">
      <t>ヒンバン</t>
    </rPh>
    <rPh sb="52" eb="54">
      <t>ニュウリョク</t>
    </rPh>
    <phoneticPr fontId="2"/>
  </si>
  <si>
    <t>既設給湯器</t>
    <rPh sb="0" eb="2">
      <t>キセツ</t>
    </rPh>
    <rPh sb="2" eb="5">
      <t>キュウトウキ</t>
    </rPh>
    <phoneticPr fontId="2"/>
  </si>
  <si>
    <t>新設給湯器</t>
    <rPh sb="0" eb="2">
      <t>シンセツ</t>
    </rPh>
    <rPh sb="2" eb="5">
      <t>キュウトウキ</t>
    </rPh>
    <phoneticPr fontId="2"/>
  </si>
  <si>
    <t>LPガス</t>
    <phoneticPr fontId="2"/>
  </si>
  <si>
    <t>⑨</t>
    <phoneticPr fontId="2"/>
  </si>
  <si>
    <t>⑩</t>
    <phoneticPr fontId="2"/>
  </si>
  <si>
    <t>⑪</t>
    <phoneticPr fontId="2"/>
  </si>
  <si>
    <t>都市ガスを利用の場合、設計二次エネルギー消費量等（参考値）のガス消費量を入力してください。</t>
    <rPh sb="0" eb="2">
      <t>トシ</t>
    </rPh>
    <rPh sb="5" eb="7">
      <t>リヨウ</t>
    </rPh>
    <rPh sb="8" eb="10">
      <t>バアイ</t>
    </rPh>
    <rPh sb="32" eb="35">
      <t>ショウヒリョウ</t>
    </rPh>
    <rPh sb="36" eb="38">
      <t>ニュウリョク</t>
    </rPh>
    <phoneticPr fontId="2"/>
  </si>
  <si>
    <t>LPガスを利用の場合、設計二次エネルギー消費量等（参考値）のガス消費量を入力してください。</t>
    <rPh sb="5" eb="7">
      <t>リヨウ</t>
    </rPh>
    <rPh sb="8" eb="10">
      <t>バアイ</t>
    </rPh>
    <phoneticPr fontId="2"/>
  </si>
  <si>
    <t>①～③について、「エネルギー消費性能計算プログラム住宅版」（下記URL）を用いて、既設給湯器の場合と新設給湯器の場合のそれぞれの住宅のエネルギー消費量を計算した結果を入力してください。</t>
    <rPh sb="30" eb="32">
      <t>カキ</t>
    </rPh>
    <rPh sb="37" eb="38">
      <t>モチ</t>
    </rPh>
    <rPh sb="41" eb="43">
      <t>キセツ</t>
    </rPh>
    <rPh sb="43" eb="46">
      <t>キュウトウキ</t>
    </rPh>
    <rPh sb="47" eb="49">
      <t>バアイ</t>
    </rPh>
    <rPh sb="50" eb="55">
      <t>シンセツキュウトウキ</t>
    </rPh>
    <rPh sb="56" eb="58">
      <t>バアイ</t>
    </rPh>
    <rPh sb="64" eb="66">
      <t>ジュウタク</t>
    </rPh>
    <rPh sb="72" eb="75">
      <t>ショウヒリョウ</t>
    </rPh>
    <rPh sb="76" eb="78">
      <t>ケイサン</t>
    </rPh>
    <rPh sb="80" eb="82">
      <t>ケッカ</t>
    </rPh>
    <rPh sb="83" eb="85">
      <t>ニュウリョク</t>
    </rPh>
    <phoneticPr fontId="2"/>
  </si>
  <si>
    <t>=①×④/10^3</t>
    <phoneticPr fontId="2"/>
  </si>
  <si>
    <t>=②×⑤/10^3</t>
    <phoneticPr fontId="2"/>
  </si>
  <si>
    <t>=③×⑥/10^3</t>
    <phoneticPr fontId="2"/>
  </si>
  <si>
    <t>=⑦+⑧+⑨</t>
    <phoneticPr fontId="2"/>
  </si>
  <si>
    <t>新設給湯器と既設給湯器の⑩の値の差</t>
    <rPh sb="0" eb="2">
      <t>シンセツ</t>
    </rPh>
    <rPh sb="2" eb="5">
      <t>キュウトウキ</t>
    </rPh>
    <rPh sb="6" eb="11">
      <t>キセツキュウトウキ</t>
    </rPh>
    <rPh sb="14" eb="15">
      <t>アタイ</t>
    </rPh>
    <rPh sb="16" eb="17">
      <t>サ</t>
    </rPh>
    <phoneticPr fontId="2"/>
  </si>
  <si>
    <t>更新日：2025年5月1日</t>
    <rPh sb="0" eb="3">
      <t>コウシンビ</t>
    </rPh>
    <rPh sb="8" eb="9">
      <t>ネン</t>
    </rPh>
    <rPh sb="10" eb="11">
      <t>ガツ</t>
    </rPh>
    <rPh sb="12" eb="13">
      <t>ニチ</t>
    </rPh>
    <phoneticPr fontId="3"/>
  </si>
  <si>
    <t>温室効果ガス排出量算定・報告・公表制度</t>
    <phoneticPr fontId="2"/>
  </si>
  <si>
    <t>温室効果ガス排出量算定・報告・公表制度の電気事業者別排出係数（令和7年提出用）における代替値</t>
    <rPh sb="31" eb="33">
      <t>レイワ</t>
    </rPh>
    <rPh sb="34" eb="35">
      <t>ネン</t>
    </rPh>
    <rPh sb="35" eb="38">
      <t>テイシュツヨウ</t>
    </rPh>
    <rPh sb="43" eb="46">
      <t>ダイタイチ</t>
    </rPh>
    <phoneticPr fontId="2"/>
  </si>
  <si>
    <t>給湯器の型番</t>
    <rPh sb="0" eb="3">
      <t>キュウトウキ</t>
    </rPh>
    <rPh sb="4" eb="6">
      <t>カタバン</t>
    </rPh>
    <phoneticPr fontId="2"/>
  </si>
  <si>
    <t>仕様書やカタログをもとに給湯器の型番を入力してください。</t>
    <rPh sb="0" eb="3">
      <t>シヨウショ</t>
    </rPh>
    <rPh sb="12" eb="15">
      <t>キュウトウキ</t>
    </rPh>
    <rPh sb="16" eb="18">
      <t>カタバン</t>
    </rPh>
    <rPh sb="19" eb="21">
      <t>ニュウリョク</t>
    </rPh>
    <phoneticPr fontId="2"/>
  </si>
  <si>
    <r>
      <t>住宅の給湯器更新に係るCO</t>
    </r>
    <r>
      <rPr>
        <b/>
        <vertAlign val="subscript"/>
        <sz val="20"/>
        <rFont val="UD デジタル 教科書体 NK-R"/>
        <family val="1"/>
        <charset val="128"/>
      </rPr>
      <t>2</t>
    </r>
    <r>
      <rPr>
        <b/>
        <sz val="20"/>
        <rFont val="UD デジタル 教科書体 NK-R"/>
        <family val="1"/>
        <charset val="128"/>
      </rPr>
      <t>排出削減量計算書（令和7年度）Ver.1.0</t>
    </r>
    <rPh sb="0" eb="2">
      <t>ジュウタク</t>
    </rPh>
    <rPh sb="3" eb="6">
      <t>キュウトウキ</t>
    </rPh>
    <rPh sb="6" eb="8">
      <t>コウシン</t>
    </rPh>
    <rPh sb="9" eb="10">
      <t>カカ</t>
    </rPh>
    <rPh sb="17" eb="19">
      <t>ハイシュツ</t>
    </rPh>
    <rPh sb="21" eb="22">
      <t>リョウ</t>
    </rPh>
    <rPh sb="23" eb="25">
      <t>レイワ</t>
    </rPh>
    <rPh sb="26" eb="28">
      <t>ネンド</t>
    </rPh>
    <phoneticPr fontId="3"/>
  </si>
  <si>
    <t>※1 上記以外の計算条件については、初期設定のまま変更しないでください。</t>
    <rPh sb="3" eb="7">
      <t>ジョウキイガイ</t>
    </rPh>
    <rPh sb="8" eb="12">
      <t>ケイサンジョウケン</t>
    </rPh>
    <rPh sb="18" eb="22">
      <t>ショキセッテイ</t>
    </rPh>
    <rPh sb="25" eb="27">
      <t>ヘンコウ</t>
    </rPh>
    <phoneticPr fontId="2"/>
  </si>
  <si>
    <t>ガス給湯器</t>
    <rPh sb="2" eb="5">
      <t>キュウトウキ</t>
    </rPh>
    <phoneticPr fontId="2"/>
  </si>
  <si>
    <t>電気ヒートポンプ給湯機</t>
    <rPh sb="0" eb="2">
      <t>デンキ</t>
    </rPh>
    <rPh sb="8" eb="11">
      <t>キュウトウキ</t>
    </rPh>
    <phoneticPr fontId="2"/>
  </si>
  <si>
    <t>少人数</t>
  </si>
  <si>
    <t>320L未満</t>
  </si>
  <si>
    <t>320L以上550L未満</t>
  </si>
  <si>
    <t>550L以上</t>
  </si>
  <si>
    <t>多缶</t>
  </si>
  <si>
    <t>既設設備がない場合の基準エネルギー消費効率</t>
    <rPh sb="0" eb="4">
      <t>キセツセツビ</t>
    </rPh>
    <rPh sb="7" eb="9">
      <t>バアイ</t>
    </rPh>
    <rPh sb="10" eb="12">
      <t>キジュン</t>
    </rPh>
    <rPh sb="17" eb="21">
      <t>ショウヒコウリツ</t>
    </rPh>
    <phoneticPr fontId="14"/>
  </si>
  <si>
    <t>基準エネルギー消費効率</t>
    <rPh sb="0" eb="2">
      <t>キジュン</t>
    </rPh>
    <rPh sb="7" eb="11">
      <t>ショウヒコウリツ</t>
    </rPh>
    <phoneticPr fontId="2"/>
  </si>
  <si>
    <t>既設給湯器の効率として「エネルギー消費性能計算プログラム住宅版」に入力してください。</t>
    <phoneticPr fontId="2"/>
  </si>
  <si>
    <t>※1  省エネ性能カタログ電子版（2025年4月25日時点）掲載のガス給湯器の平均値を基準APFとする。</t>
    <rPh sb="35" eb="38">
      <t>キュウトウキ</t>
    </rPh>
    <rPh sb="44" eb="46">
      <t>キジュン</t>
    </rPh>
    <phoneticPr fontId="3"/>
  </si>
  <si>
    <t>※2  320L以上550L未満については、省エネ性能カタログ電子版（2025年4月25日時点）掲載のエコキュートの平均値を基準APFとする。</t>
    <rPh sb="63" eb="65">
      <t>キジュン</t>
    </rPh>
    <phoneticPr fontId="3"/>
  </si>
  <si>
    <t>※3 それ以外の区分については、省エネ性能カタログに掲載の機種数が少ないことから、トップランナー制度における2025年度の目標基準値を基準APFとする。</t>
    <rPh sb="5" eb="7">
      <t>イガイ</t>
    </rPh>
    <rPh sb="8" eb="10">
      <t>クブン</t>
    </rPh>
    <rPh sb="16" eb="17">
      <t>ショウ</t>
    </rPh>
    <rPh sb="19" eb="21">
      <t>セイノウ</t>
    </rPh>
    <rPh sb="26" eb="28">
      <t>ケイサイ</t>
    </rPh>
    <rPh sb="29" eb="32">
      <t>キシュスウ</t>
    </rPh>
    <rPh sb="33" eb="34">
      <t>スク</t>
    </rPh>
    <rPh sb="48" eb="50">
      <t>セイド</t>
    </rPh>
    <rPh sb="58" eb="60">
      <t>ネンド</t>
    </rPh>
    <rPh sb="68" eb="73">
      <t>モクヒョウキジュンチキジュン</t>
    </rPh>
    <phoneticPr fontId="3"/>
  </si>
  <si>
    <t>指標</t>
    <rPh sb="0" eb="2">
      <t>シヒョウ</t>
    </rPh>
    <phoneticPr fontId="2"/>
  </si>
  <si>
    <t>モード熱効率</t>
    <rPh sb="3" eb="6">
      <t>ネツコウリツ</t>
    </rPh>
    <phoneticPr fontId="2"/>
  </si>
  <si>
    <t>JIS効率</t>
    <rPh sb="3" eb="5">
      <t>コウリツ</t>
    </rPh>
    <phoneticPr fontId="2"/>
  </si>
  <si>
    <t>下の表において該当する給湯設備の基準エネルギー消費効率の値を、</t>
    <rPh sb="0" eb="1">
      <t>シタ</t>
    </rPh>
    <rPh sb="2" eb="3">
      <t>ヒョウ</t>
    </rPh>
    <rPh sb="7" eb="9">
      <t>ガイトウ</t>
    </rPh>
    <rPh sb="11" eb="15">
      <t>キュウトウセツビ</t>
    </rPh>
    <rPh sb="16" eb="18">
      <t>キジュン</t>
    </rPh>
    <rPh sb="23" eb="27">
      <t>ショウヒコウリツ</t>
    </rPh>
    <rPh sb="28" eb="29">
      <t>アタイ</t>
    </rPh>
    <phoneticPr fontId="14"/>
  </si>
  <si>
    <t>※2 既設設備がなく新設のみの場合、既設給湯器の効率について「新設時の基準エネルギー消費効率」を参考に入力してください。</t>
    <rPh sb="3" eb="5">
      <t>キセツ</t>
    </rPh>
    <rPh sb="5" eb="7">
      <t>セツビ</t>
    </rPh>
    <rPh sb="10" eb="12">
      <t>シンセツ</t>
    </rPh>
    <rPh sb="15" eb="17">
      <t>バアイ</t>
    </rPh>
    <rPh sb="18" eb="23">
      <t>キセツキュウトウキ</t>
    </rPh>
    <rPh sb="24" eb="26">
      <t>コウリツ</t>
    </rPh>
    <rPh sb="31" eb="34">
      <t>シンセツジ</t>
    </rPh>
    <rPh sb="35" eb="37">
      <t>キジュン</t>
    </rPh>
    <rPh sb="42" eb="46">
      <t>ショウヒコウリツ</t>
    </rPh>
    <rPh sb="48" eb="50">
      <t>サンコウ</t>
    </rPh>
    <rPh sb="51" eb="53">
      <t>ニュウリョク</t>
    </rPh>
    <phoneticPr fontId="2"/>
  </si>
  <si>
    <t>資源エネルギー庁「エネルギー源別標準発熱量・炭素排出係数一覧表」</t>
    <rPh sb="0" eb="2">
      <t>シゲン</t>
    </rPh>
    <rPh sb="7" eb="8">
      <t>チョウ</t>
    </rPh>
    <phoneticPr fontId="2"/>
  </si>
  <si>
    <t>熱源機の種類が「従来型給湯機」または「潜熱回収型給湯機」の場合、効率がわかれば「効率を入力」を選択し、効率を入力してください。不明な場合は※2に記載の基準エネルギー消費効率を使用してください。</t>
    <rPh sb="0" eb="3">
      <t>ネツゲンキ</t>
    </rPh>
    <rPh sb="4" eb="6">
      <t>シュルイ</t>
    </rPh>
    <rPh sb="8" eb="11">
      <t>ジュウライガタ</t>
    </rPh>
    <rPh sb="11" eb="13">
      <t>キュウトウ</t>
    </rPh>
    <rPh sb="13" eb="14">
      <t>キ</t>
    </rPh>
    <rPh sb="19" eb="21">
      <t>センネツ</t>
    </rPh>
    <rPh sb="21" eb="23">
      <t>カイシュウ</t>
    </rPh>
    <rPh sb="23" eb="24">
      <t>ガタ</t>
    </rPh>
    <rPh sb="24" eb="26">
      <t>キュウトウ</t>
    </rPh>
    <rPh sb="26" eb="27">
      <t>キ</t>
    </rPh>
    <rPh sb="29" eb="31">
      <t>バアイ</t>
    </rPh>
    <rPh sb="32" eb="34">
      <t>コウリツ</t>
    </rPh>
    <rPh sb="40" eb="42">
      <t>コウリツ</t>
    </rPh>
    <rPh sb="43" eb="45">
      <t>ニュウリョク</t>
    </rPh>
    <rPh sb="47" eb="49">
      <t>センタク</t>
    </rPh>
    <rPh sb="51" eb="53">
      <t>コウリツ</t>
    </rPh>
    <rPh sb="54" eb="56">
      <t>ニュウリョク</t>
    </rPh>
    <rPh sb="63" eb="65">
      <t>フメイ</t>
    </rPh>
    <rPh sb="66" eb="68">
      <t>バアイ</t>
    </rPh>
    <rPh sb="72" eb="74">
      <t>キサイ</t>
    </rPh>
    <rPh sb="75" eb="77">
      <t>キジュン</t>
    </rPh>
    <rPh sb="82" eb="86">
      <t>ショウヒコウリツ</t>
    </rPh>
    <rPh sb="87" eb="89">
      <t>シヨウ</t>
    </rPh>
    <phoneticPr fontId="2"/>
  </si>
  <si>
    <t>【給湯】「熱源機の種類」、「効率の入力」、「ふろ機能の種類」について、既設給湯器の場合と新設給湯器の場合それぞれ該当するものを選択してください。</t>
    <rPh sb="1" eb="3">
      <t>キュウトウ</t>
    </rPh>
    <rPh sb="14" eb="16">
      <t>コウリツ</t>
    </rPh>
    <rPh sb="17" eb="19">
      <t>ニュウリョク</t>
    </rPh>
    <rPh sb="24" eb="26">
      <t>キノウ</t>
    </rPh>
    <rPh sb="27" eb="29">
      <t>シュルイ</t>
    </rPh>
    <rPh sb="56" eb="58">
      <t>ガイトウ</t>
    </rPh>
    <rPh sb="63" eb="65">
      <t>センタク</t>
    </rPh>
    <phoneticPr fontId="2"/>
  </si>
  <si>
    <t>【基本情報】「床面積」について、給湯器を更新される住宅の床面積を入力してください。</t>
    <rPh sb="1" eb="5">
      <t>キホンジョウホウ</t>
    </rPh>
    <rPh sb="7" eb="10">
      <t>ユカメンセキ</t>
    </rPh>
    <rPh sb="16" eb="19">
      <t>キュウトウキ</t>
    </rPh>
    <rPh sb="20" eb="22">
      <t>コウシン</t>
    </rPh>
    <rPh sb="25" eb="27">
      <t>ジュウタク</t>
    </rPh>
    <rPh sb="28" eb="31">
      <t>ユカメンセキ</t>
    </rPh>
    <rPh sb="32" eb="3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</si>
</sst>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0000;[Red]\-#,##0.0000"/>
    <numFmt numFmtId="178" formatCode="#,##0.0;[Red]\-#,##0.0"/>
    <numFmt numFmtId="179" formatCode="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5"/>
      <color theme="3"/>
      <name val="游ゴシック"/>
      <family val="2"/>
      <charset val="128"/>
      <scheme val="minor"/>
    </font>
    <font>
      <vertAlign val="subscript"/>
      <sz val="14"/>
      <color theme="1"/>
      <name val="UD デジタル 教科書体 NK-R"/>
      <family val="1"/>
      <charset val="128"/>
    </font>
    <font>
      <sz val="14"/>
      <color theme="1"/>
      <name val="UD デジタル 教科書体 NK-R"/>
      <family val="1"/>
      <charset val="128"/>
    </font>
    <font>
      <sz val="11"/>
      <color theme="1"/>
      <name val="游ゴシック"/>
      <family val="3"/>
      <charset val="128"/>
      <scheme val="minor"/>
    </font>
    <font>
      <sz val="11"/>
      <color theme="1"/>
      <name val="UD デジタル 教科書体 NK-R"/>
      <family val="1"/>
      <charset val="128"/>
    </font>
    <font>
      <u/>
      <sz val="11"/>
      <color theme="10"/>
      <name val="游ゴシック"/>
      <family val="2"/>
      <charset val="128"/>
      <scheme val="minor"/>
    </font>
    <font>
      <u/>
      <sz val="11"/>
      <color theme="10"/>
      <name val="UD デジタル 教科書体 NK-R"/>
      <family val="1"/>
      <charset val="128"/>
    </font>
    <font>
      <b/>
      <sz val="20"/>
      <color theme="1"/>
      <name val="UD デジタル 教科書体 NK-R"/>
      <family val="1"/>
      <charset val="128"/>
    </font>
    <font>
      <b/>
      <vertAlign val="subscript"/>
      <sz val="20"/>
      <name val="UD デジタル 教科書体 NK-R"/>
      <family val="1"/>
      <charset val="128"/>
    </font>
    <font>
      <b/>
      <sz val="20"/>
      <name val="UD デジタル 教科書体 NK-R"/>
      <family val="1"/>
      <charset val="128"/>
    </font>
    <font>
      <sz val="12"/>
      <color theme="1"/>
      <name val="UD デジタル 教科書体 NK-R"/>
      <family val="1"/>
      <charset val="128"/>
    </font>
    <font>
      <sz val="6"/>
      <name val="游ゴシック"/>
      <family val="3"/>
      <charset val="128"/>
      <scheme val="minor"/>
    </font>
    <font>
      <sz val="9"/>
      <color theme="1"/>
      <name val="UD デジタル 教科書体 NK-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medium">
        <color rgb="FFFF0000"/>
      </left>
      <right style="medium">
        <color rgb="FFFF0000"/>
      </right>
      <top style="medium">
        <color rgb="FFFF0000"/>
      </top>
      <bottom style="medium">
        <color rgb="FFFF0000"/>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6" fillId="0" borderId="0" xfId="0" applyFont="1">
      <alignment vertical="center"/>
    </xf>
    <xf numFmtId="0" fontId="7" fillId="0" borderId="0" xfId="0" applyFont="1">
      <alignment vertical="center"/>
    </xf>
    <xf numFmtId="0" fontId="7" fillId="2" borderId="1" xfId="0" applyFont="1" applyFill="1" applyBorder="1" applyAlignment="1">
      <alignment horizontal="centerContinuous"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lignment vertical="center"/>
    </xf>
    <xf numFmtId="0" fontId="7" fillId="2" borderId="1" xfId="0" applyFont="1" applyFill="1" applyBorder="1">
      <alignment vertical="center"/>
    </xf>
    <xf numFmtId="0" fontId="7" fillId="2" borderId="6" xfId="0" applyFont="1" applyFill="1" applyBorder="1" applyAlignment="1">
      <alignment horizontal="center" vertical="center"/>
    </xf>
    <xf numFmtId="0" fontId="7" fillId="2" borderId="6" xfId="0" applyFont="1" applyFill="1" applyBorder="1">
      <alignment vertical="center"/>
    </xf>
    <xf numFmtId="0" fontId="7" fillId="0" borderId="7" xfId="1" applyNumberFormat="1" applyFont="1" applyBorder="1">
      <alignment vertical="center"/>
    </xf>
    <xf numFmtId="0" fontId="7" fillId="2" borderId="3" xfId="0" applyFont="1" applyFill="1" applyBorder="1">
      <alignment vertical="center"/>
    </xf>
    <xf numFmtId="176" fontId="7" fillId="0" borderId="3" xfId="1" applyNumberFormat="1" applyFont="1" applyBorder="1">
      <alignment vertical="center"/>
    </xf>
    <xf numFmtId="0" fontId="7" fillId="0" borderId="1" xfId="1" applyNumberFormat="1" applyFont="1" applyBorder="1">
      <alignment vertical="center"/>
    </xf>
    <xf numFmtId="177" fontId="7" fillId="0" borderId="1" xfId="1" applyNumberFormat="1" applyFont="1" applyBorder="1">
      <alignment vertical="center"/>
    </xf>
    <xf numFmtId="0" fontId="7" fillId="0" borderId="1" xfId="1" quotePrefix="1" applyNumberFormat="1" applyFont="1" applyBorder="1">
      <alignment vertical="center"/>
    </xf>
    <xf numFmtId="0" fontId="7" fillId="2" borderId="4" xfId="0" applyFont="1" applyFill="1" applyBorder="1">
      <alignment vertical="center"/>
    </xf>
    <xf numFmtId="0" fontId="7" fillId="0" borderId="6" xfId="0" applyFont="1" applyBorder="1" applyAlignment="1">
      <alignment horizontal="center" vertical="center"/>
    </xf>
    <xf numFmtId="0" fontId="7" fillId="0" borderId="7" xfId="0" applyFont="1" applyBorder="1">
      <alignment vertical="center"/>
    </xf>
    <xf numFmtId="0" fontId="5" fillId="0" borderId="0" xfId="0" applyFont="1">
      <alignment vertical="center"/>
    </xf>
    <xf numFmtId="0" fontId="7" fillId="0" borderId="1" xfId="0" quotePrefix="1" applyFont="1" applyBorder="1">
      <alignment vertical="center"/>
    </xf>
    <xf numFmtId="40" fontId="7" fillId="0" borderId="1" xfId="1" applyNumberFormat="1" applyFont="1" applyBorder="1">
      <alignment vertical="center"/>
    </xf>
    <xf numFmtId="40" fontId="7" fillId="0" borderId="1" xfId="0" applyNumberFormat="1" applyFont="1" applyBorder="1">
      <alignment vertical="center"/>
    </xf>
    <xf numFmtId="40" fontId="7" fillId="0" borderId="5" xfId="0" applyNumberFormat="1" applyFont="1" applyBorder="1">
      <alignment vertical="center"/>
    </xf>
    <xf numFmtId="0" fontId="7" fillId="0" borderId="0" xfId="0" applyFont="1" applyAlignment="1">
      <alignment horizontal="left" vertical="center" indent="2"/>
    </xf>
    <xf numFmtId="0" fontId="9" fillId="0" borderId="0" xfId="2" applyFont="1">
      <alignment vertical="center"/>
    </xf>
    <xf numFmtId="38" fontId="7" fillId="3" borderId="1" xfId="1" applyFont="1" applyFill="1" applyBorder="1" applyProtection="1">
      <alignment vertical="center"/>
      <protection locked="0"/>
    </xf>
    <xf numFmtId="38" fontId="7" fillId="3" borderId="3" xfId="1" applyFont="1" applyFill="1" applyBorder="1" applyProtection="1">
      <alignment vertical="center"/>
      <protection locked="0"/>
    </xf>
    <xf numFmtId="0" fontId="10" fillId="0" borderId="0" xfId="0" applyFont="1">
      <alignment vertical="center"/>
    </xf>
    <xf numFmtId="0" fontId="7" fillId="0" borderId="0" xfId="0" applyFont="1" applyAlignment="1">
      <alignment horizontal="left" vertical="center" indent="1"/>
    </xf>
    <xf numFmtId="0" fontId="7" fillId="2" borderId="7" xfId="0" applyFont="1" applyFill="1" applyBorder="1" applyAlignment="1">
      <alignment horizontal="center" vertical="center"/>
    </xf>
    <xf numFmtId="0" fontId="7" fillId="2" borderId="8" xfId="0" applyFont="1" applyFill="1" applyBorder="1">
      <alignment vertical="center"/>
    </xf>
    <xf numFmtId="0" fontId="7" fillId="3" borderId="2" xfId="1" applyNumberFormat="1" applyFont="1" applyFill="1" applyBorder="1" applyAlignment="1" applyProtection="1">
      <alignment vertical="center" shrinkToFit="1"/>
      <protection locked="0"/>
    </xf>
    <xf numFmtId="0" fontId="13" fillId="0" borderId="0" xfId="0" applyFont="1">
      <alignment vertical="center"/>
    </xf>
    <xf numFmtId="0" fontId="12" fillId="0" borderId="0" xfId="0" applyFont="1">
      <alignment vertical="center"/>
    </xf>
    <xf numFmtId="0" fontId="7" fillId="2" borderId="9" xfId="0" applyFont="1" applyFill="1" applyBorder="1" applyAlignment="1">
      <alignment horizontal="center" vertical="center"/>
    </xf>
    <xf numFmtId="0" fontId="7" fillId="0" borderId="9" xfId="0" applyFont="1" applyBorder="1" applyAlignment="1">
      <alignment vertical="top" wrapText="1"/>
    </xf>
    <xf numFmtId="0" fontId="7" fillId="2" borderId="10" xfId="0" applyFont="1" applyFill="1" applyBorder="1" applyAlignment="1">
      <alignment horizontal="center" vertical="center"/>
    </xf>
    <xf numFmtId="0" fontId="7" fillId="0" borderId="11" xfId="0" applyFont="1" applyBorder="1" applyAlignment="1">
      <alignment vertical="top" wrapText="1"/>
    </xf>
    <xf numFmtId="0" fontId="7" fillId="2" borderId="11" xfId="0" applyFont="1" applyFill="1" applyBorder="1">
      <alignment vertical="center"/>
    </xf>
    <xf numFmtId="0" fontId="13" fillId="0" borderId="12" xfId="0" applyFont="1" applyBorder="1">
      <alignment vertical="center"/>
    </xf>
    <xf numFmtId="0" fontId="15" fillId="0" borderId="0" xfId="0" applyFont="1">
      <alignment vertical="center"/>
    </xf>
    <xf numFmtId="179" fontId="7" fillId="0" borderId="9" xfId="3" applyNumberFormat="1" applyFont="1" applyBorder="1" applyAlignment="1">
      <alignment vertical="center"/>
    </xf>
    <xf numFmtId="40" fontId="7" fillId="0" borderId="9" xfId="1" applyNumberFormat="1" applyFont="1" applyBorder="1" applyAlignment="1">
      <alignment vertical="center"/>
    </xf>
    <xf numFmtId="178" fontId="7" fillId="0" borderId="9" xfId="1" applyNumberFormat="1" applyFont="1" applyBorder="1" applyAlignment="1">
      <alignment vertical="center"/>
    </xf>
    <xf numFmtId="0" fontId="7" fillId="0" borderId="10" xfId="0" applyFont="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0" borderId="9" xfId="3" applyNumberFormat="1" applyFont="1" applyBorder="1" applyAlignment="1">
      <alignment horizontal="center" vertical="center"/>
    </xf>
    <xf numFmtId="0" fontId="7" fillId="0" borderId="9" xfId="1" applyNumberFormat="1" applyFont="1" applyBorder="1" applyAlignment="1">
      <alignment horizontal="center" vertical="center"/>
    </xf>
  </cellXfs>
  <cellStyles count="4">
    <cellStyle name="パーセント" xfId="3" builtinId="5"/>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ouse.app.lowenergy.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ED47-3C90-42E0-B110-247E01FE8C96}">
  <dimension ref="A1:H29"/>
  <sheetViews>
    <sheetView showGridLines="0" tabSelected="1" view="pageBreakPreview" zoomScaleNormal="100" zoomScaleSheetLayoutView="100" workbookViewId="0"/>
  </sheetViews>
  <sheetFormatPr defaultRowHeight="17.7" x14ac:dyDescent="0.85"/>
  <cols>
    <col min="1" max="1" width="3.234375" customWidth="1"/>
    <col min="2" max="2" width="25.37890625" bestFit="1" customWidth="1"/>
    <col min="3" max="3" width="11.6171875" bestFit="1" customWidth="1"/>
    <col min="4" max="4" width="3.37890625" bestFit="1" customWidth="1"/>
    <col min="5" max="5" width="13" bestFit="1" customWidth="1"/>
    <col min="6" max="7" width="17.140625" customWidth="1"/>
    <col min="8" max="8" width="92.76171875" bestFit="1" customWidth="1"/>
  </cols>
  <sheetData>
    <row r="1" spans="1:8" ht="29.7" x14ac:dyDescent="0.85">
      <c r="A1" s="28" t="s">
        <v>52</v>
      </c>
      <c r="B1" s="1"/>
      <c r="C1" s="1"/>
      <c r="D1" s="1"/>
      <c r="E1" s="1"/>
    </row>
    <row r="2" spans="1:8" ht="18.3" x14ac:dyDescent="0.85">
      <c r="A2" s="1"/>
      <c r="B2" s="19" t="s">
        <v>24</v>
      </c>
      <c r="C2" s="1"/>
      <c r="D2" s="1"/>
      <c r="E2" s="1"/>
      <c r="H2" s="33" t="s">
        <v>47</v>
      </c>
    </row>
    <row r="3" spans="1:8" ht="21.3" x14ac:dyDescent="0.85">
      <c r="A3" s="1"/>
      <c r="B3" s="19" t="s">
        <v>25</v>
      </c>
      <c r="C3" s="1"/>
      <c r="D3" s="1"/>
      <c r="E3" s="1"/>
    </row>
    <row r="4" spans="1:8" x14ac:dyDescent="0.85">
      <c r="A4" s="1"/>
      <c r="B4" s="2" t="s">
        <v>41</v>
      </c>
      <c r="C4" s="1"/>
      <c r="D4" s="1"/>
      <c r="E4" s="1"/>
    </row>
    <row r="5" spans="1:8" x14ac:dyDescent="0.85">
      <c r="A5" s="1"/>
      <c r="B5" s="25" t="s">
        <v>29</v>
      </c>
      <c r="C5" s="1"/>
      <c r="D5" s="1"/>
      <c r="E5" s="1"/>
    </row>
    <row r="6" spans="1:8" x14ac:dyDescent="0.85">
      <c r="A6" s="1"/>
      <c r="B6" s="2" t="s">
        <v>30</v>
      </c>
      <c r="C6" s="1"/>
      <c r="D6" s="1"/>
      <c r="E6" s="1"/>
    </row>
    <row r="7" spans="1:8" x14ac:dyDescent="0.85">
      <c r="A7" s="1"/>
      <c r="B7" s="29" t="s">
        <v>75</v>
      </c>
      <c r="C7" s="1"/>
      <c r="D7" s="1"/>
      <c r="E7" s="1"/>
    </row>
    <row r="8" spans="1:8" x14ac:dyDescent="0.85">
      <c r="A8" s="1"/>
      <c r="B8" s="29" t="s">
        <v>74</v>
      </c>
      <c r="C8" s="1"/>
      <c r="D8" s="1"/>
      <c r="E8" s="1"/>
    </row>
    <row r="9" spans="1:8" x14ac:dyDescent="0.85">
      <c r="A9" s="1"/>
      <c r="B9" s="24" t="s">
        <v>73</v>
      </c>
      <c r="C9" s="1"/>
      <c r="D9" s="1"/>
      <c r="E9" s="1"/>
    </row>
    <row r="10" spans="1:8" x14ac:dyDescent="0.85">
      <c r="A10" s="1"/>
      <c r="B10" s="24" t="s">
        <v>27</v>
      </c>
      <c r="C10" s="1"/>
      <c r="D10" s="1"/>
      <c r="E10" s="1"/>
    </row>
    <row r="11" spans="1:8" x14ac:dyDescent="0.85">
      <c r="A11" s="1"/>
      <c r="B11" s="24" t="s">
        <v>28</v>
      </c>
      <c r="C11" s="1"/>
      <c r="D11" s="1"/>
      <c r="E11" s="1"/>
    </row>
    <row r="12" spans="1:8" x14ac:dyDescent="0.85">
      <c r="A12" s="1"/>
      <c r="B12" s="29" t="s">
        <v>31</v>
      </c>
      <c r="C12" s="1"/>
      <c r="D12" s="1"/>
      <c r="E12" s="1"/>
    </row>
    <row r="13" spans="1:8" x14ac:dyDescent="0.85">
      <c r="A13" s="1"/>
      <c r="B13" s="24" t="s">
        <v>32</v>
      </c>
      <c r="C13" s="1"/>
      <c r="D13" s="1"/>
      <c r="E13" s="1"/>
    </row>
    <row r="14" spans="1:8" x14ac:dyDescent="0.85">
      <c r="A14" s="1"/>
      <c r="B14" s="29" t="s">
        <v>53</v>
      </c>
      <c r="C14" s="1"/>
      <c r="D14" s="1"/>
      <c r="E14" s="1"/>
    </row>
    <row r="15" spans="1:8" x14ac:dyDescent="0.85">
      <c r="A15" s="1"/>
      <c r="B15" s="29" t="s">
        <v>71</v>
      </c>
      <c r="C15" s="1"/>
      <c r="D15" s="1"/>
      <c r="E15" s="1"/>
    </row>
    <row r="17" spans="2:8" x14ac:dyDescent="0.85">
      <c r="B17" s="3" t="s">
        <v>23</v>
      </c>
      <c r="C17" s="3"/>
      <c r="D17" s="3"/>
      <c r="E17" s="4" t="s">
        <v>0</v>
      </c>
      <c r="F17" s="5" t="s">
        <v>33</v>
      </c>
      <c r="G17" s="5" t="s">
        <v>34</v>
      </c>
      <c r="H17" s="4" t="s">
        <v>13</v>
      </c>
    </row>
    <row r="18" spans="2:8" x14ac:dyDescent="0.85">
      <c r="B18" s="9" t="s">
        <v>50</v>
      </c>
      <c r="C18" s="31"/>
      <c r="D18" s="30"/>
      <c r="E18" s="8" t="s">
        <v>11</v>
      </c>
      <c r="F18" s="32"/>
      <c r="G18" s="32"/>
      <c r="H18" s="10" t="s">
        <v>51</v>
      </c>
    </row>
    <row r="19" spans="2:8" x14ac:dyDescent="0.85">
      <c r="B19" s="6" t="s">
        <v>9</v>
      </c>
      <c r="C19" s="7" t="s">
        <v>4</v>
      </c>
      <c r="D19" s="8" t="s">
        <v>14</v>
      </c>
      <c r="E19" s="9" t="s">
        <v>2</v>
      </c>
      <c r="F19" s="26"/>
      <c r="G19" s="26"/>
      <c r="H19" s="10" t="s">
        <v>22</v>
      </c>
    </row>
    <row r="20" spans="2:8" x14ac:dyDescent="0.85">
      <c r="B20" s="16"/>
      <c r="C20" s="7" t="s">
        <v>5</v>
      </c>
      <c r="D20" s="8" t="s">
        <v>15</v>
      </c>
      <c r="E20" s="9" t="s">
        <v>1</v>
      </c>
      <c r="F20" s="26"/>
      <c r="G20" s="26"/>
      <c r="H20" s="10" t="s">
        <v>39</v>
      </c>
    </row>
    <row r="21" spans="2:8" x14ac:dyDescent="0.85">
      <c r="B21" s="11"/>
      <c r="C21" s="7" t="s">
        <v>35</v>
      </c>
      <c r="D21" s="4" t="s">
        <v>16</v>
      </c>
      <c r="E21" s="9" t="s">
        <v>1</v>
      </c>
      <c r="F21" s="27"/>
      <c r="G21" s="27"/>
      <c r="H21" s="10" t="s">
        <v>40</v>
      </c>
    </row>
    <row r="22" spans="2:8" x14ac:dyDescent="0.85">
      <c r="B22" s="6" t="s">
        <v>3</v>
      </c>
      <c r="C22" s="7" t="s">
        <v>4</v>
      </c>
      <c r="D22" s="4" t="s">
        <v>17</v>
      </c>
      <c r="E22" s="7" t="s">
        <v>6</v>
      </c>
      <c r="F22" s="12">
        <v>0.42199999999999999</v>
      </c>
      <c r="G22" s="12">
        <v>0.42199999999999999</v>
      </c>
      <c r="H22" s="13" t="s">
        <v>49</v>
      </c>
    </row>
    <row r="23" spans="2:8" x14ac:dyDescent="0.85">
      <c r="B23" s="16"/>
      <c r="C23" s="7" t="s">
        <v>5</v>
      </c>
      <c r="D23" s="4" t="s">
        <v>18</v>
      </c>
      <c r="E23" s="7" t="s">
        <v>7</v>
      </c>
      <c r="F23" s="14">
        <f>0.0139*44/12</f>
        <v>5.096666666666666E-2</v>
      </c>
      <c r="G23" s="14">
        <f>0.0139*44/12</f>
        <v>5.096666666666666E-2</v>
      </c>
      <c r="H23" s="13" t="s">
        <v>72</v>
      </c>
    </row>
    <row r="24" spans="2:8" x14ac:dyDescent="0.85">
      <c r="B24" s="11"/>
      <c r="C24" s="7" t="s">
        <v>35</v>
      </c>
      <c r="D24" s="4" t="s">
        <v>19</v>
      </c>
      <c r="E24" s="7" t="s">
        <v>7</v>
      </c>
      <c r="F24" s="14">
        <f>0.0163*44/12</f>
        <v>5.9766666666666662E-2</v>
      </c>
      <c r="G24" s="14">
        <f>0.0163*44/12</f>
        <v>5.9766666666666662E-2</v>
      </c>
      <c r="H24" s="13" t="s">
        <v>48</v>
      </c>
    </row>
    <row r="25" spans="2:8" x14ac:dyDescent="0.85">
      <c r="B25" s="6" t="s">
        <v>8</v>
      </c>
      <c r="C25" s="7" t="s">
        <v>4</v>
      </c>
      <c r="D25" s="4" t="s">
        <v>20</v>
      </c>
      <c r="E25" s="7" t="s">
        <v>26</v>
      </c>
      <c r="F25" s="21" t="str">
        <f>IFERROR(IF(F19="","",F19*F22/10^3),"")</f>
        <v/>
      </c>
      <c r="G25" s="21" t="str">
        <f t="shared" ref="G25" si="0">IFERROR(IF(G19="","",G19*G22/10^3),"")</f>
        <v/>
      </c>
      <c r="H25" s="15" t="s">
        <v>42</v>
      </c>
    </row>
    <row r="26" spans="2:8" x14ac:dyDescent="0.85">
      <c r="B26" s="16"/>
      <c r="C26" s="7" t="s">
        <v>5</v>
      </c>
      <c r="D26" s="4" t="s">
        <v>21</v>
      </c>
      <c r="E26" s="7" t="s">
        <v>26</v>
      </c>
      <c r="F26" s="21" t="str">
        <f t="shared" ref="F26:G27" si="1">IFERROR(IF(F20="","",F20*F23/10^3),"")</f>
        <v/>
      </c>
      <c r="G26" s="21" t="str">
        <f t="shared" si="1"/>
        <v/>
      </c>
      <c r="H26" s="15" t="s">
        <v>43</v>
      </c>
    </row>
    <row r="27" spans="2:8" x14ac:dyDescent="0.85">
      <c r="B27" s="16"/>
      <c r="C27" s="7" t="s">
        <v>35</v>
      </c>
      <c r="D27" s="4" t="s">
        <v>36</v>
      </c>
      <c r="E27" s="7" t="s">
        <v>26</v>
      </c>
      <c r="F27" s="21" t="str">
        <f t="shared" si="1"/>
        <v/>
      </c>
      <c r="G27" s="21" t="str">
        <f t="shared" si="1"/>
        <v/>
      </c>
      <c r="H27" s="15" t="s">
        <v>44</v>
      </c>
    </row>
    <row r="28" spans="2:8" ht="18" thickBot="1" x14ac:dyDescent="0.9">
      <c r="B28" s="11"/>
      <c r="C28" s="7" t="s">
        <v>10</v>
      </c>
      <c r="D28" s="4" t="s">
        <v>37</v>
      </c>
      <c r="E28" s="7" t="s">
        <v>26</v>
      </c>
      <c r="F28" s="22" t="str">
        <f>IF(OR(F25="",AND(F26="",F27="")),"",SUM(F25:F27))</f>
        <v/>
      </c>
      <c r="G28" s="22" t="str">
        <f>IF(OR(G25="",AND(G26="",G27="")),"",SUM(G25:G27))</f>
        <v/>
      </c>
      <c r="H28" s="20" t="s">
        <v>45</v>
      </c>
    </row>
    <row r="29" spans="2:8" ht="18" thickBot="1" x14ac:dyDescent="0.9">
      <c r="B29" s="7" t="s">
        <v>12</v>
      </c>
      <c r="C29" s="7" t="s">
        <v>10</v>
      </c>
      <c r="D29" s="4" t="s">
        <v>38</v>
      </c>
      <c r="E29" s="7" t="s">
        <v>26</v>
      </c>
      <c r="F29" s="17" t="s">
        <v>11</v>
      </c>
      <c r="G29" s="23" t="str">
        <f>IF(OR(F28="",G28=""),"",F28-G28)</f>
        <v/>
      </c>
      <c r="H29" s="18" t="s">
        <v>46</v>
      </c>
    </row>
  </sheetData>
  <sheetProtection algorithmName="SHA-512" hashValue="qEgsOWBaUXHW0Pgne7fhSaNq0fv4kpfQW7Tpu+v8B/naphI53P0+jHTSZmLX4QO6vvLw32u2p2uDXFaJXqEWLw==" saltValue="2iIUWsP32vROGTzMj3W3Ow==" spinCount="100000" sheet="1" objects="1" scenarios="1"/>
  <phoneticPr fontId="2"/>
  <hyperlinks>
    <hyperlink ref="B5" r:id="rId1" xr:uid="{4CDA7F9C-2BB5-4271-886D-CDDC8B809FCA}"/>
  </hyperlinks>
  <pageMargins left="0.7" right="0.7" top="0.75" bottom="0.75" header="0.3" footer="0.3"/>
  <pageSetup paperSize="9" scale="65" orientation="landscape"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30F6-893B-4D3F-A9EF-CF407219A226}">
  <dimension ref="A1:E15"/>
  <sheetViews>
    <sheetView showGridLines="0" view="pageBreakPreview" zoomScaleNormal="100" zoomScaleSheetLayoutView="100" workbookViewId="0"/>
  </sheetViews>
  <sheetFormatPr defaultRowHeight="14.4" x14ac:dyDescent="0.85"/>
  <cols>
    <col min="1" max="1" width="3.046875" style="2" customWidth="1"/>
    <col min="2" max="2" width="2.5703125" style="2" customWidth="1"/>
    <col min="3" max="3" width="19" style="2" bestFit="1" customWidth="1"/>
    <col min="4" max="4" width="21.7109375" style="2" bestFit="1" customWidth="1"/>
    <col min="5" max="5" width="11.7109375" style="2" bestFit="1" customWidth="1"/>
    <col min="6" max="6" width="8.76171875" style="2" customWidth="1"/>
    <col min="7" max="16384" width="8.76171875" style="2"/>
  </cols>
  <sheetData>
    <row r="1" spans="1:5" ht="26.1" x14ac:dyDescent="0.85">
      <c r="A1" s="34" t="s">
        <v>61</v>
      </c>
    </row>
    <row r="3" spans="1:5" ht="15.6" x14ac:dyDescent="0.85">
      <c r="B3" s="33" t="s">
        <v>70</v>
      </c>
      <c r="C3" s="33"/>
    </row>
    <row r="4" spans="1:5" ht="15.9" thickBot="1" x14ac:dyDescent="0.9">
      <c r="B4" s="40" t="s">
        <v>63</v>
      </c>
      <c r="C4" s="40"/>
    </row>
    <row r="5" spans="1:5" ht="14.7" thickBot="1" x14ac:dyDescent="0.9">
      <c r="B5" s="37"/>
      <c r="C5" s="39"/>
      <c r="D5" s="35" t="s">
        <v>62</v>
      </c>
      <c r="E5" s="35" t="s">
        <v>67</v>
      </c>
    </row>
    <row r="6" spans="1:5" ht="14.7" thickBot="1" x14ac:dyDescent="0.9">
      <c r="B6" s="45" t="s">
        <v>54</v>
      </c>
      <c r="C6" s="38"/>
      <c r="D6" s="42">
        <v>0.89900000000000002</v>
      </c>
      <c r="E6" s="49" t="s">
        <v>68</v>
      </c>
    </row>
    <row r="7" spans="1:5" ht="14.7" thickBot="1" x14ac:dyDescent="0.9">
      <c r="B7" s="46" t="s">
        <v>55</v>
      </c>
      <c r="C7" s="38"/>
      <c r="D7" s="43"/>
      <c r="E7" s="50"/>
    </row>
    <row r="8" spans="1:5" ht="14.7" thickBot="1" x14ac:dyDescent="0.9">
      <c r="B8" s="47"/>
      <c r="C8" s="36" t="s">
        <v>56</v>
      </c>
      <c r="D8" s="44">
        <v>3</v>
      </c>
      <c r="E8" s="50" t="s">
        <v>69</v>
      </c>
    </row>
    <row r="9" spans="1:5" ht="14.7" thickBot="1" x14ac:dyDescent="0.9">
      <c r="B9" s="47"/>
      <c r="C9" s="36" t="s">
        <v>57</v>
      </c>
      <c r="D9" s="44">
        <v>3.1</v>
      </c>
      <c r="E9" s="50" t="s">
        <v>69</v>
      </c>
    </row>
    <row r="10" spans="1:5" ht="14.7" thickBot="1" x14ac:dyDescent="0.9">
      <c r="B10" s="47"/>
      <c r="C10" s="36" t="s">
        <v>58</v>
      </c>
      <c r="D10" s="44">
        <v>3.4</v>
      </c>
      <c r="E10" s="50" t="s">
        <v>69</v>
      </c>
    </row>
    <row r="11" spans="1:5" ht="14.7" thickBot="1" x14ac:dyDescent="0.9">
      <c r="B11" s="47"/>
      <c r="C11" s="36" t="s">
        <v>59</v>
      </c>
      <c r="D11" s="44">
        <v>3.2</v>
      </c>
      <c r="E11" s="50" t="s">
        <v>69</v>
      </c>
    </row>
    <row r="12" spans="1:5" ht="14.7" thickBot="1" x14ac:dyDescent="0.9">
      <c r="B12" s="48"/>
      <c r="C12" s="36" t="s">
        <v>60</v>
      </c>
      <c r="D12" s="44">
        <v>3</v>
      </c>
      <c r="E12" s="50" t="s">
        <v>69</v>
      </c>
    </row>
    <row r="13" spans="1:5" x14ac:dyDescent="0.85">
      <c r="B13" s="41" t="s">
        <v>64</v>
      </c>
      <c r="C13" s="41"/>
    </row>
    <row r="14" spans="1:5" x14ac:dyDescent="0.85">
      <c r="B14" s="41" t="s">
        <v>65</v>
      </c>
      <c r="C14" s="41"/>
    </row>
    <row r="15" spans="1:5" x14ac:dyDescent="0.85">
      <c r="B15" s="41" t="s">
        <v>66</v>
      </c>
      <c r="C15" s="41"/>
    </row>
  </sheetData>
  <sheetProtection algorithmName="SHA-512" hashValue="SaScES3kLxXEZ+iSDeBaKRYwzkag5jykWpNGOe0B7ahZTI+Fj5SSrER/MwfdgSBkPv8lJMT+PJ9ttSh+NP6a9g==" saltValue="dQJLvXQ8zuVH9OptOgcyyw==" spinCount="100000" sheet="1" objects="1" scenarios="1"/>
  <phoneticPr fontId="2"/>
  <pageMargins left="0.7" right="0.7"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給湯器</vt:lpstr>
      <vt:lpstr>新設時の基準エネルギー消費効率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Ochi</dc:creator>
  <cp:lastModifiedBy>Yuki Ochi</cp:lastModifiedBy>
  <cp:lastPrinted>2025-04-28T05:03:02Z</cp:lastPrinted>
  <dcterms:created xsi:type="dcterms:W3CDTF">2024-06-10T06:13:52Z</dcterms:created>
  <dcterms:modified xsi:type="dcterms:W3CDTF">2025-04-28T05:10:22Z</dcterms:modified>
</cp:coreProperties>
</file>