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ocserve\docserve\free_space(1010000000)\25_脱炭素地域創出促進担当\第2回申請\51_補助要綱\令和６年度\02_間接補助（E-konzal⇔補助対象者）\03_CO2削減効果計算書\★HPで公開中のデータ★\"/>
    </mc:Choice>
  </mc:AlternateContent>
  <xr:revisionPtr revIDLastSave="0" documentId="13_ncr:1_{DCD41B3B-11B8-408C-B90C-7608F67E7605}" xr6:coauthVersionLast="47" xr6:coauthVersionMax="47" xr10:uidLastSave="{00000000-0000-0000-0000-000000000000}"/>
  <bookViews>
    <workbookView xWindow="-120" yWindow="-120" windowWidth="29040" windowHeight="15990" xr2:uid="{15C3027B-2D5A-422E-8AA2-8F87B5F42421}"/>
  </bookViews>
  <sheets>
    <sheet name="給湯器" sheetId="2" r:id="rId1"/>
  </sheets>
  <definedNames>
    <definedName name="_xlnm.Print_Area" localSheetId="0">給湯器!$A$1:$H$28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2" l="1"/>
  <c r="F26" i="2"/>
  <c r="G23" i="2"/>
  <c r="F23" i="2"/>
  <c r="G25" i="2"/>
  <c r="F25" i="2"/>
  <c r="G24" i="2"/>
  <c r="F24" i="2"/>
  <c r="G27" i="2" l="1"/>
  <c r="F27" i="2"/>
  <c r="G28" i="2" l="1"/>
</calcChain>
</file>

<file path=xl/sharedStrings.xml><?xml version="1.0" encoding="utf-8"?>
<sst xmlns="http://schemas.openxmlformats.org/spreadsheetml/2006/main" count="69" uniqueCount="56">
  <si>
    <t>単位</t>
    <rPh sb="0" eb="2">
      <t>タンイ</t>
    </rPh>
    <phoneticPr fontId="2"/>
  </si>
  <si>
    <t>MJ</t>
    <phoneticPr fontId="2"/>
  </si>
  <si>
    <t>kWh</t>
    <phoneticPr fontId="2"/>
  </si>
  <si>
    <t>排出係数</t>
    <rPh sb="0" eb="4">
      <t>ハイシュツケイスウ</t>
    </rPh>
    <phoneticPr fontId="2"/>
  </si>
  <si>
    <t>電力</t>
    <rPh sb="0" eb="2">
      <t>デンリョク</t>
    </rPh>
    <phoneticPr fontId="2"/>
  </si>
  <si>
    <t>都市ガス</t>
    <rPh sb="0" eb="2">
      <t>トシ</t>
    </rPh>
    <phoneticPr fontId="2"/>
  </si>
  <si>
    <t>kg-CO2/kWh</t>
    <phoneticPr fontId="2"/>
  </si>
  <si>
    <t>kg-CO2/MJ</t>
    <phoneticPr fontId="2"/>
  </si>
  <si>
    <t>CO2排出量</t>
    <rPh sb="3" eb="6">
      <t>ハイシュツリョウ</t>
    </rPh>
    <phoneticPr fontId="2"/>
  </si>
  <si>
    <t>設計二次エネルギー消費量</t>
    <rPh sb="0" eb="4">
      <t>セッケイニジ</t>
    </rPh>
    <rPh sb="9" eb="12">
      <t>ショウヒリョウ</t>
    </rPh>
    <phoneticPr fontId="2"/>
  </si>
  <si>
    <t>合計</t>
    <rPh sb="0" eb="2">
      <t>ゴウケイ</t>
    </rPh>
    <phoneticPr fontId="2"/>
  </si>
  <si>
    <t>-</t>
    <phoneticPr fontId="2"/>
  </si>
  <si>
    <t>CO2排出削減量</t>
    <rPh sb="3" eb="5">
      <t>ハイシュツ</t>
    </rPh>
    <rPh sb="5" eb="8">
      <t>サクゲンリョウ</t>
    </rPh>
    <phoneticPr fontId="2"/>
  </si>
  <si>
    <t>備考</t>
    <rPh sb="0" eb="2">
      <t>ビコウ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</si>
  <si>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</si>
  <si>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</si>
  <si>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</si>
  <si>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</si>
  <si>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</si>
  <si>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</si>
  <si>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</si>
  <si>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</si>
  <si>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設計二次エネルギー消費量等（参考値）の消費電力量を入力してください。</t>
    <rPh sb="19" eb="24">
      <t>ショウヒデンリョクリョウ</t>
    </rPh>
    <rPh sb="25" eb="27">
      <t>ニュウリョク</t>
    </rPh>
    <phoneticPr fontId="2"/>
  </si>
  <si>
    <t>項目</t>
    <rPh sb="0" eb="2">
      <t>コウモク</t>
    </rPh>
    <phoneticPr fontId="2"/>
  </si>
  <si>
    <t>（計算書の使い方）</t>
    <rPh sb="1" eb="4">
      <t>ケイサンショ</t>
    </rPh>
    <rPh sb="5" eb="6">
      <t>ツカ</t>
    </rPh>
    <rPh sb="7" eb="8">
      <t>カタ</t>
    </rPh>
    <phoneticPr fontId="3"/>
  </si>
  <si>
    <r>
      <t>黄色のセルに数値を入力すると、CO</t>
    </r>
    <r>
      <rPr>
        <vertAlign val="subscript"/>
        <sz val="14"/>
        <color theme="1"/>
        <rFont val="UD デジタル 教科書体 NK-R"/>
        <family val="1"/>
        <charset val="128"/>
      </rPr>
      <t>2</t>
    </r>
    <r>
      <rPr>
        <sz val="14"/>
        <color theme="1"/>
        <rFont val="UD デジタル 教科書体 NK-R"/>
        <family val="1"/>
        <charset val="128"/>
      </rPr>
      <t>排出削減量が自動で計算されます。</t>
    </r>
    <rPh sb="0" eb="2">
      <t>キイロ</t>
    </rPh>
    <rPh sb="6" eb="8">
      <t>スウチ</t>
    </rPh>
    <rPh sb="9" eb="11">
      <t>ニュウリョク</t>
    </rPh>
    <rPh sb="18" eb="23">
      <t>ハイシュツサクゲンリョウ</t>
    </rPh>
    <rPh sb="24" eb="26">
      <t>ジドウ</t>
    </rPh>
    <rPh sb="27" eb="29">
      <t>ケイサン</t>
    </rPh>
    <phoneticPr fontId="3"/>
  </si>
  <si>
    <r>
      <t>住宅の給湯器更新に係るCO</t>
    </r>
    <r>
      <rPr>
        <vertAlign val="subscript"/>
        <sz val="20"/>
        <rFont val="UD デジタル 教科書体 NK-R"/>
        <family val="1"/>
        <charset val="128"/>
      </rPr>
      <t>2</t>
    </r>
    <r>
      <rPr>
        <sz val="20"/>
        <rFont val="UD デジタル 教科書体 NK-R"/>
        <family val="1"/>
        <charset val="128"/>
      </rPr>
      <t>排出削減量計算書 Ver.1.0</t>
    </r>
    <rPh sb="0" eb="2">
      <t>ジュウタク</t>
    </rPh>
    <rPh sb="3" eb="6">
      <t>キュウトウキ</t>
    </rPh>
    <rPh sb="6" eb="8">
      <t>コウシン</t>
    </rPh>
    <rPh sb="9" eb="10">
      <t>カカ</t>
    </rPh>
    <rPh sb="17" eb="19">
      <t>ハイシュツ</t>
    </rPh>
    <rPh sb="21" eb="22">
      <t>リョウ</t>
    </rPh>
    <phoneticPr fontId="3"/>
  </si>
  <si>
    <t>温室効果ガス排出量算定・報告・公表制度の電気事業者別排出係数（令和6年度提出用）における代替値</t>
    <rPh sb="31" eb="33">
      <t>レイワ</t>
    </rPh>
    <rPh sb="34" eb="36">
      <t>ネンド</t>
    </rPh>
    <rPh sb="36" eb="39">
      <t>テイシュツヨウ</t>
    </rPh>
    <rPh sb="44" eb="47">
      <t>ダイタイチ</t>
    </rPh>
    <phoneticPr fontId="2"/>
  </si>
  <si>
    <t>大阪ガスウェブサイト「都市ガスの性状」における都市ガスの排出係数</t>
    <rPh sb="0" eb="2">
      <t>オオサカ</t>
    </rPh>
    <rPh sb="11" eb="13">
      <t>トシ</t>
    </rPh>
    <rPh sb="16" eb="18">
      <t>セイジョウ</t>
    </rPh>
    <rPh sb="23" eb="25">
      <t>トシ</t>
    </rPh>
    <rPh sb="28" eb="32">
      <t>ハイシュツケイスウ</t>
    </rPh>
    <phoneticPr fontId="2"/>
  </si>
  <si>
    <t>t-CO2</t>
    <phoneticPr fontId="2"/>
  </si>
  <si>
    <t>【基本情報】床面積について、給湯器を更新される住宅の床面積を入力してください。</t>
    <rPh sb="1" eb="5">
      <t>キホンジョウホウ</t>
    </rPh>
    <rPh sb="6" eb="9">
      <t>ユカメンセキ</t>
    </rPh>
    <rPh sb="14" eb="17">
      <t>キュウトウキ</t>
    </rPh>
    <rPh sb="18" eb="20">
      <t>コウシン</t>
    </rPh>
    <rPh sb="23" eb="25">
      <t>ジュウタク</t>
    </rPh>
    <rPh sb="26" eb="29">
      <t>ユカメンセキ</t>
    </rPh>
    <rPh sb="30" eb="32">
      <t>ニュウリョク</t>
    </rPh>
    <phoneticPr fontId="2"/>
  </si>
  <si>
    <t>【給湯】熱源機の種類について、既設給湯器の場合と新設給湯器の場合それぞれ該当するものを選択してください。</t>
    <rPh sb="1" eb="3">
      <t>キュウトウ</t>
    </rPh>
    <rPh sb="36" eb="38">
      <t>ガイトウ</t>
    </rPh>
    <rPh sb="43" eb="45">
      <t>センタク</t>
    </rPh>
    <phoneticPr fontId="2"/>
  </si>
  <si>
    <t>熱源機の種類が「従来型給湯機」または「潜熱回収型給湯機」の場合、効率がわかれば「効率を入力」を選択し、効率を入力してください。不明な場合は「入力しない」を選択してください。</t>
    <rPh sb="0" eb="3">
      <t>ネツゲンキ</t>
    </rPh>
    <rPh sb="4" eb="6">
      <t>シュルイ</t>
    </rPh>
    <rPh sb="8" eb="11">
      <t>ジュウライガタ</t>
    </rPh>
    <rPh sb="11" eb="13">
      <t>キュウトウ</t>
    </rPh>
    <rPh sb="13" eb="14">
      <t>キ</t>
    </rPh>
    <rPh sb="19" eb="21">
      <t>センネツ</t>
    </rPh>
    <rPh sb="21" eb="23">
      <t>カイシュウ</t>
    </rPh>
    <rPh sb="23" eb="24">
      <t>ガタ</t>
    </rPh>
    <rPh sb="24" eb="26">
      <t>キュウトウ</t>
    </rPh>
    <rPh sb="26" eb="27">
      <t>キ</t>
    </rPh>
    <rPh sb="29" eb="31">
      <t>バアイ</t>
    </rPh>
    <rPh sb="32" eb="34">
      <t>コウリツ</t>
    </rPh>
    <rPh sb="40" eb="42">
      <t>コウリツ</t>
    </rPh>
    <rPh sb="43" eb="45">
      <t>ニュウリョク</t>
    </rPh>
    <rPh sb="47" eb="49">
      <t>センタク</t>
    </rPh>
    <rPh sb="51" eb="53">
      <t>コウリツ</t>
    </rPh>
    <rPh sb="54" eb="56">
      <t>ニュウリョク</t>
    </rPh>
    <rPh sb="63" eb="65">
      <t>フメイ</t>
    </rPh>
    <rPh sb="66" eb="68">
      <t>バアイ</t>
    </rPh>
    <rPh sb="70" eb="72">
      <t>ニュウリョク</t>
    </rPh>
    <rPh sb="77" eb="79">
      <t>センタク</t>
    </rPh>
    <phoneticPr fontId="2"/>
  </si>
  <si>
    <t>熱源機の種類が「電気ヒートポンプ給湯機」または「電気ヒートポンプ・ガス瞬間式併用型給湯機」の場合、「品番を指定する」を選択し、品番を入力してください。</t>
    <rPh sb="0" eb="3">
      <t>ネツゲンキ</t>
    </rPh>
    <rPh sb="4" eb="6">
      <t>シュルイ</t>
    </rPh>
    <rPh sb="8" eb="10">
      <t>デンキ</t>
    </rPh>
    <rPh sb="16" eb="18">
      <t>キュウトウ</t>
    </rPh>
    <rPh sb="18" eb="19">
      <t>キ</t>
    </rPh>
    <rPh sb="46" eb="48">
      <t>バアイ</t>
    </rPh>
    <rPh sb="50" eb="52">
      <t>ヒンバン</t>
    </rPh>
    <rPh sb="53" eb="55">
      <t>シテイ</t>
    </rPh>
    <rPh sb="59" eb="61">
      <t>センタク</t>
    </rPh>
    <rPh sb="63" eb="65">
      <t>ヒンバン</t>
    </rPh>
    <rPh sb="66" eb="68">
      <t>ニュウリョク</t>
    </rPh>
    <phoneticPr fontId="2"/>
  </si>
  <si>
    <t>熱源機の種類が「コージェネレーション」の場合、【コージェネ】タブで設定を行います。</t>
    <rPh sb="0" eb="3">
      <t>ネツゲンキ</t>
    </rPh>
    <rPh sb="4" eb="6">
      <t>シュルイ</t>
    </rPh>
    <rPh sb="20" eb="22">
      <t>バアイ</t>
    </rPh>
    <rPh sb="33" eb="35">
      <t>セッテイ</t>
    </rPh>
    <rPh sb="36" eb="37">
      <t>オコナ</t>
    </rPh>
    <phoneticPr fontId="2"/>
  </si>
  <si>
    <t>https://house.app.lowenergy.jp</t>
    <phoneticPr fontId="2"/>
  </si>
  <si>
    <t>「簡易入力画面」と「詳細入力画面」のうち、「詳細入力画面」を選択してください。</t>
    <rPh sb="1" eb="7">
      <t>カンイニュウリョクガメン</t>
    </rPh>
    <rPh sb="10" eb="16">
      <t>ショウサイニュウリョクガメン</t>
    </rPh>
    <rPh sb="22" eb="28">
      <t>ショウサイニュウリョクガメン</t>
    </rPh>
    <rPh sb="30" eb="32">
      <t>センタク</t>
    </rPh>
    <phoneticPr fontId="2"/>
  </si>
  <si>
    <t>計算条件の入力において、以下のように設定してください。</t>
    <rPh sb="0" eb="4">
      <t>ケイサンジョウケン</t>
    </rPh>
    <rPh sb="5" eb="7">
      <t>ニュウリョク</t>
    </rPh>
    <rPh sb="12" eb="14">
      <t>イカ</t>
    </rPh>
    <rPh sb="18" eb="20">
      <t>セッテイ</t>
    </rPh>
    <phoneticPr fontId="2"/>
  </si>
  <si>
    <t>【コージェネ】熱源機の種類が「コージェネレーション」の場合、コージェネレーション設備について「設置する」を選択、コージェネレーション機器の指定について「品番を指定する」を選択、</t>
    <rPh sb="27" eb="29">
      <t>バアイ</t>
    </rPh>
    <rPh sb="40" eb="42">
      <t>セツビ</t>
    </rPh>
    <rPh sb="47" eb="49">
      <t>セッチ</t>
    </rPh>
    <rPh sb="53" eb="55">
      <t>センタク</t>
    </rPh>
    <rPh sb="76" eb="78">
      <t>ヒンバン</t>
    </rPh>
    <rPh sb="79" eb="81">
      <t>シテイ</t>
    </rPh>
    <rPh sb="85" eb="87">
      <t>センタク</t>
    </rPh>
    <phoneticPr fontId="2"/>
  </si>
  <si>
    <t>コージェネレーションの種類について該当するものを選択、逆潮流の評価について「評価しない」を選択し、品番を入力してください。</t>
    <rPh sb="11" eb="13">
      <t>シュルイ</t>
    </rPh>
    <rPh sb="17" eb="19">
      <t>ガイトウ</t>
    </rPh>
    <rPh sb="24" eb="26">
      <t>センタク</t>
    </rPh>
    <rPh sb="27" eb="28">
      <t>ギャク</t>
    </rPh>
    <rPh sb="28" eb="30">
      <t>チョウリュウ</t>
    </rPh>
    <rPh sb="31" eb="33">
      <t>ヒョウカ</t>
    </rPh>
    <rPh sb="38" eb="40">
      <t>ヒョウカ</t>
    </rPh>
    <rPh sb="45" eb="47">
      <t>センタク</t>
    </rPh>
    <rPh sb="49" eb="51">
      <t>ヒンバン</t>
    </rPh>
    <rPh sb="52" eb="54">
      <t>ニュウリョク</t>
    </rPh>
    <phoneticPr fontId="2"/>
  </si>
  <si>
    <t>上記以外の計算条件については、初期設定のまま変更しないでください。</t>
    <rPh sb="0" eb="4">
      <t>ジョウキイガイ</t>
    </rPh>
    <rPh sb="5" eb="9">
      <t>ケイサンジョウケン</t>
    </rPh>
    <rPh sb="15" eb="19">
      <t>ショキセッテイ</t>
    </rPh>
    <rPh sb="22" eb="24">
      <t>ヘンコウ</t>
    </rPh>
    <phoneticPr fontId="2"/>
  </si>
  <si>
    <t>既設給湯器</t>
    <rPh sb="0" eb="2">
      <t>キセツ</t>
    </rPh>
    <rPh sb="2" eb="5">
      <t>キュウトウキ</t>
    </rPh>
    <phoneticPr fontId="2"/>
  </si>
  <si>
    <t>新設給湯器</t>
    <rPh sb="0" eb="2">
      <t>シンセツ</t>
    </rPh>
    <rPh sb="2" eb="5">
      <t>キュウトウキ</t>
    </rPh>
    <phoneticPr fontId="2"/>
  </si>
  <si>
    <t>LPガス</t>
    <phoneticPr fontId="2"/>
  </si>
  <si>
    <t>⑨</t>
    <phoneticPr fontId="2"/>
  </si>
  <si>
    <t>⑩</t>
    <phoneticPr fontId="2"/>
  </si>
  <si>
    <t>⑪</t>
    <phoneticPr fontId="2"/>
  </si>
  <si>
    <t>都市ガスを利用の場合、設計二次エネルギー消費量等（参考値）のガス消費量を入力してください。</t>
    <rPh sb="0" eb="2">
      <t>トシ</t>
    </rPh>
    <rPh sb="5" eb="7">
      <t>リヨウ</t>
    </rPh>
    <rPh sb="8" eb="10">
      <t>バアイ</t>
    </rPh>
    <rPh sb="32" eb="35">
      <t>ショウヒリョウ</t>
    </rPh>
    <rPh sb="36" eb="38">
      <t>ニュウリョク</t>
    </rPh>
    <phoneticPr fontId="2"/>
  </si>
  <si>
    <t>LPガスを利用の場合、設計二次エネルギー消費量等（参考値）のガス消費量を入力してください。</t>
    <rPh sb="5" eb="7">
      <t>リヨウ</t>
    </rPh>
    <rPh sb="8" eb="10">
      <t>バアイ</t>
    </rPh>
    <phoneticPr fontId="2"/>
  </si>
  <si>
    <t>①～③について、「エネルギー消費性能計算プログラム住宅版」（下記URL）を用いて、既設給湯器の場合と新設給湯器の場合のそれぞれの住宅のエネルギー消費量を計算した結果を入力してください。</t>
    <rPh sb="30" eb="32">
      <t>カキ</t>
    </rPh>
    <rPh sb="37" eb="38">
      <t>モチ</t>
    </rPh>
    <rPh sb="41" eb="43">
      <t>キセツ</t>
    </rPh>
    <rPh sb="43" eb="46">
      <t>キュウトウキ</t>
    </rPh>
    <rPh sb="47" eb="49">
      <t>バアイ</t>
    </rPh>
    <rPh sb="50" eb="55">
      <t>シンセツキュウトウキ</t>
    </rPh>
    <rPh sb="56" eb="58">
      <t>バアイ</t>
    </rPh>
    <rPh sb="64" eb="66">
      <t>ジュウタク</t>
    </rPh>
    <rPh sb="72" eb="75">
      <t>ショウヒリョウ</t>
    </rPh>
    <rPh sb="76" eb="78">
      <t>ケイサン</t>
    </rPh>
    <rPh sb="80" eb="82">
      <t>ケッカ</t>
    </rPh>
    <rPh sb="83" eb="85">
      <t>ニュウリョク</t>
    </rPh>
    <phoneticPr fontId="2"/>
  </si>
  <si>
    <t>温室効果ガス排出量算定・報告・公表制度</t>
  </si>
  <si>
    <t>=①×④/10^3</t>
    <phoneticPr fontId="2"/>
  </si>
  <si>
    <t>=②×⑤/10^3</t>
    <phoneticPr fontId="2"/>
  </si>
  <si>
    <t>=③×⑥/10^3</t>
    <phoneticPr fontId="2"/>
  </si>
  <si>
    <t>=⑦+⑧+⑨</t>
    <phoneticPr fontId="2"/>
  </si>
  <si>
    <t>新設給湯器と既設給湯器の⑩の値の差</t>
    <rPh sb="0" eb="2">
      <t>シンセツ</t>
    </rPh>
    <rPh sb="2" eb="5">
      <t>キュウトウキ</t>
    </rPh>
    <rPh sb="6" eb="11">
      <t>キセツキュウトウキ</t>
    </rPh>
    <rPh sb="14" eb="15">
      <t>アタイ</t>
    </rPh>
    <rPh sb="16" eb="17">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</si>
</sst>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000;[Red]\-#,##0.000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5"/>
      <color theme="3"/>
      <name val="游ゴシック"/>
      <family val="2"/>
      <charset val="128"/>
      <scheme val="minor"/>
    </font>
    <font>
      <vertAlign val="subscript"/>
      <sz val="14"/>
      <color theme="1"/>
      <name val="UD デジタル 教科書体 NK-R"/>
      <family val="1"/>
      <charset val="128"/>
    </font>
    <font>
      <sz val="14"/>
      <color theme="1"/>
      <name val="UD デジタル 教科書体 NK-R"/>
      <family val="1"/>
      <charset val="128"/>
    </font>
    <font>
      <sz val="11"/>
      <color theme="1"/>
      <name val="游ゴシック"/>
      <family val="3"/>
      <charset val="128"/>
      <scheme val="minor"/>
    </font>
    <font>
      <sz val="11"/>
      <color theme="1"/>
      <name val="UD デジタル 教科書体 NK-R"/>
      <family val="1"/>
      <charset val="128"/>
    </font>
    <font>
      <sz val="20"/>
      <color theme="1"/>
      <name val="UD デジタル 教科書体 NK-R"/>
      <family val="1"/>
      <charset val="128"/>
    </font>
    <font>
      <vertAlign val="subscript"/>
      <sz val="20"/>
      <name val="UD デジタル 教科書体 NK-R"/>
      <family val="1"/>
      <charset val="128"/>
    </font>
    <font>
      <sz val="20"/>
      <name val="UD デジタル 教科書体 NK-R"/>
      <family val="1"/>
      <charset val="128"/>
    </font>
    <font>
      <u/>
      <sz val="11"/>
      <color theme="10"/>
      <name val="游ゴシック"/>
      <family val="2"/>
      <charset val="128"/>
      <scheme val="minor"/>
    </font>
    <font>
      <u/>
      <sz val="11"/>
      <color theme="10"/>
      <name val="UD デジタル 教科書体 NK-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medium">
        <color rgb="FFFF0000"/>
      </left>
      <right style="medium">
        <color rgb="FFFF0000"/>
      </right>
      <top style="medium">
        <color rgb="FFFF0000"/>
      </top>
      <bottom style="medium">
        <color rgb="FFFF0000"/>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31">
    <xf numFmtId="0" fontId="0" fillId="0" borderId="0" xfId="0">
      <alignment vertical="center"/>
    </xf>
    <xf numFmtId="0" fontId="6" fillId="0" borderId="0" xfId="0" applyFont="1">
      <alignment vertical="center"/>
    </xf>
    <xf numFmtId="0" fontId="7" fillId="0" borderId="0" xfId="0" applyFont="1">
      <alignment vertical="center"/>
    </xf>
    <xf numFmtId="0" fontId="7" fillId="2" borderId="1" xfId="0" applyFont="1" applyFill="1" applyBorder="1" applyAlignment="1">
      <alignment horizontal="centerContinuous"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lignment vertical="center"/>
    </xf>
    <xf numFmtId="0" fontId="7" fillId="2" borderId="1" xfId="0" applyFont="1" applyFill="1" applyBorder="1">
      <alignment vertical="center"/>
    </xf>
    <xf numFmtId="0" fontId="7" fillId="2" borderId="6" xfId="0" applyFont="1" applyFill="1" applyBorder="1" applyAlignment="1">
      <alignment horizontal="center" vertical="center"/>
    </xf>
    <xf numFmtId="0" fontId="7" fillId="2" borderId="6" xfId="0" applyFont="1" applyFill="1" applyBorder="1">
      <alignment vertical="center"/>
    </xf>
    <xf numFmtId="0" fontId="7" fillId="0" borderId="7" xfId="1" applyNumberFormat="1" applyFont="1" applyBorder="1">
      <alignment vertical="center"/>
    </xf>
    <xf numFmtId="0" fontId="7" fillId="2" borderId="3" xfId="0" applyFont="1" applyFill="1" applyBorder="1">
      <alignment vertical="center"/>
    </xf>
    <xf numFmtId="176" fontId="7" fillId="0" borderId="3" xfId="1" applyNumberFormat="1" applyFont="1" applyBorder="1">
      <alignment vertical="center"/>
    </xf>
    <xf numFmtId="0" fontId="7" fillId="0" borderId="1" xfId="1" applyNumberFormat="1" applyFont="1" applyBorder="1">
      <alignment vertical="center"/>
    </xf>
    <xf numFmtId="177" fontId="7" fillId="0" borderId="1" xfId="1" applyNumberFormat="1" applyFont="1" applyBorder="1">
      <alignment vertical="center"/>
    </xf>
    <xf numFmtId="0" fontId="7" fillId="0" borderId="1" xfId="1" quotePrefix="1" applyNumberFormat="1" applyFont="1" applyBorder="1">
      <alignment vertical="center"/>
    </xf>
    <xf numFmtId="0" fontId="7" fillId="2" borderId="4" xfId="0" applyFont="1" applyFill="1" applyBorder="1">
      <alignment vertical="center"/>
    </xf>
    <xf numFmtId="0" fontId="7" fillId="0" borderId="6" xfId="0" applyFont="1" applyBorder="1" applyAlignment="1">
      <alignment horizontal="center" vertical="center"/>
    </xf>
    <xf numFmtId="0" fontId="7" fillId="0" borderId="7" xfId="0" applyFont="1" applyBorder="1">
      <alignment vertical="center"/>
    </xf>
    <xf numFmtId="0" fontId="8" fillId="0" borderId="0" xfId="0" applyFont="1">
      <alignment vertical="center"/>
    </xf>
    <xf numFmtId="0" fontId="5" fillId="0" borderId="0" xfId="0" applyFont="1">
      <alignment vertical="center"/>
    </xf>
    <xf numFmtId="0" fontId="7" fillId="0" borderId="1" xfId="0" quotePrefix="1" applyFont="1" applyBorder="1">
      <alignment vertical="center"/>
    </xf>
    <xf numFmtId="40" fontId="7" fillId="0" borderId="1" xfId="1" applyNumberFormat="1" applyFont="1" applyBorder="1">
      <alignment vertical="center"/>
    </xf>
    <xf numFmtId="40" fontId="7" fillId="0" borderId="1" xfId="0" applyNumberFormat="1" applyFont="1" applyBorder="1">
      <alignment vertical="center"/>
    </xf>
    <xf numFmtId="40" fontId="7" fillId="0" borderId="5" xfId="0" applyNumberFormat="1" applyFont="1" applyBorder="1">
      <alignment vertical="center"/>
    </xf>
    <xf numFmtId="0" fontId="7" fillId="0" borderId="0" xfId="0" applyFont="1" applyAlignment="1">
      <alignment horizontal="left" vertical="center" indent="2"/>
    </xf>
    <xf numFmtId="0" fontId="7" fillId="0" borderId="0" xfId="0" applyFont="1" applyAlignment="1">
      <alignment horizontal="left" vertical="center" indent="12"/>
    </xf>
    <xf numFmtId="0" fontId="12" fillId="0" borderId="0" xfId="2" applyFont="1">
      <alignment vertical="center"/>
    </xf>
    <xf numFmtId="0" fontId="7" fillId="0" borderId="0" xfId="0" applyFont="1" applyAlignment="1">
      <alignment horizontal="left" vertical="center" indent="19"/>
    </xf>
    <xf numFmtId="38" fontId="7" fillId="3" borderId="1" xfId="1" applyFont="1" applyFill="1" applyBorder="1" applyProtection="1">
      <alignment vertical="center"/>
      <protection locked="0"/>
    </xf>
    <xf numFmtId="38" fontId="7" fillId="3" borderId="3" xfId="1" applyFont="1" applyFill="1" applyBorder="1" applyProtection="1">
      <alignmen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ouse.app.lowenerg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EED47-3C90-42E0-B110-247E01FE8C96}">
  <dimension ref="A1:H28"/>
  <sheetViews>
    <sheetView showGridLines="0" tabSelected="1" view="pageBreakPreview" zoomScaleNormal="100" zoomScaleSheetLayoutView="100" workbookViewId="0">
      <selection activeCell="G21" sqref="G21"/>
    </sheetView>
  </sheetViews>
  <sheetFormatPr defaultRowHeight="18.75" x14ac:dyDescent="0.4"/>
  <cols>
    <col min="1" max="1" width="3.25" customWidth="1"/>
    <col min="2" max="2" width="25.375" bestFit="1" customWidth="1"/>
    <col min="3" max="3" width="11.625" bestFit="1" customWidth="1"/>
    <col min="4" max="4" width="3.375" bestFit="1" customWidth="1"/>
    <col min="5" max="5" width="13" bestFit="1" customWidth="1"/>
    <col min="6" max="7" width="17.125" customWidth="1"/>
    <col min="8" max="8" width="92.75" bestFit="1" customWidth="1"/>
  </cols>
  <sheetData>
    <row r="1" spans="1:5" ht="30.75" x14ac:dyDescent="0.4">
      <c r="A1" s="19" t="s">
        <v>26</v>
      </c>
      <c r="B1" s="1"/>
      <c r="C1" s="1"/>
      <c r="D1" s="1"/>
      <c r="E1" s="1"/>
    </row>
    <row r="2" spans="1:5" x14ac:dyDescent="0.4">
      <c r="A2" s="1"/>
      <c r="B2" s="20" t="s">
        <v>24</v>
      </c>
      <c r="C2" s="1"/>
      <c r="D2" s="1"/>
      <c r="E2" s="1"/>
    </row>
    <row r="3" spans="1:5" ht="21.75" x14ac:dyDescent="0.4">
      <c r="A3" s="1"/>
      <c r="B3" s="20" t="s">
        <v>25</v>
      </c>
      <c r="C3" s="1"/>
      <c r="D3" s="1"/>
      <c r="E3" s="1"/>
    </row>
    <row r="4" spans="1:5" x14ac:dyDescent="0.4">
      <c r="A4" s="1"/>
      <c r="B4" s="2" t="s">
        <v>49</v>
      </c>
      <c r="C4" s="1"/>
      <c r="D4" s="1"/>
      <c r="E4" s="1"/>
    </row>
    <row r="5" spans="1:5" x14ac:dyDescent="0.4">
      <c r="A5" s="1"/>
      <c r="B5" s="27" t="s">
        <v>35</v>
      </c>
      <c r="C5" s="1"/>
      <c r="D5" s="1"/>
      <c r="E5" s="1"/>
    </row>
    <row r="6" spans="1:5" x14ac:dyDescent="0.4">
      <c r="A6" s="1"/>
      <c r="B6" s="2" t="s">
        <v>36</v>
      </c>
      <c r="C6" s="1"/>
      <c r="D6" s="1"/>
      <c r="E6" s="1"/>
    </row>
    <row r="7" spans="1:5" x14ac:dyDescent="0.4">
      <c r="A7" s="1"/>
      <c r="B7" s="2" t="s">
        <v>37</v>
      </c>
      <c r="C7" s="1"/>
      <c r="D7" s="1"/>
      <c r="E7" s="1"/>
    </row>
    <row r="8" spans="1:5" x14ac:dyDescent="0.4">
      <c r="A8" s="1"/>
      <c r="B8" s="25" t="s">
        <v>30</v>
      </c>
      <c r="C8" s="1"/>
      <c r="D8" s="1"/>
      <c r="E8" s="1"/>
    </row>
    <row r="9" spans="1:5" x14ac:dyDescent="0.4">
      <c r="A9" s="1"/>
      <c r="B9" s="25" t="s">
        <v>31</v>
      </c>
      <c r="C9" s="1"/>
      <c r="D9" s="1"/>
      <c r="E9" s="1"/>
    </row>
    <row r="10" spans="1:5" x14ac:dyDescent="0.4">
      <c r="A10" s="1"/>
      <c r="B10" s="26" t="s">
        <v>32</v>
      </c>
      <c r="C10" s="1"/>
      <c r="D10" s="1"/>
      <c r="E10" s="1"/>
    </row>
    <row r="11" spans="1:5" x14ac:dyDescent="0.4">
      <c r="A11" s="1"/>
      <c r="B11" s="26" t="s">
        <v>33</v>
      </c>
      <c r="C11" s="1"/>
      <c r="D11" s="1"/>
      <c r="E11" s="1"/>
    </row>
    <row r="12" spans="1:5" x14ac:dyDescent="0.4">
      <c r="A12" s="1"/>
      <c r="B12" s="26" t="s">
        <v>34</v>
      </c>
      <c r="C12" s="1"/>
      <c r="D12" s="1"/>
      <c r="E12" s="1"/>
    </row>
    <row r="13" spans="1:5" x14ac:dyDescent="0.4">
      <c r="A13" s="1"/>
      <c r="B13" s="25" t="s">
        <v>38</v>
      </c>
      <c r="C13" s="1"/>
      <c r="D13" s="1"/>
      <c r="E13" s="1"/>
    </row>
    <row r="14" spans="1:5" x14ac:dyDescent="0.4">
      <c r="A14" s="1"/>
      <c r="B14" s="28" t="s">
        <v>39</v>
      </c>
      <c r="C14" s="1"/>
      <c r="D14" s="1"/>
      <c r="E14" s="1"/>
    </row>
    <row r="15" spans="1:5" x14ac:dyDescent="0.4">
      <c r="A15" s="1"/>
      <c r="B15" s="25" t="s">
        <v>40</v>
      </c>
      <c r="C15" s="1"/>
      <c r="D15" s="1"/>
      <c r="E15" s="1"/>
    </row>
    <row r="17" spans="2:8" x14ac:dyDescent="0.4">
      <c r="B17" s="3" t="s">
        <v>23</v>
      </c>
      <c r="C17" s="3"/>
      <c r="D17" s="3"/>
      <c r="E17" s="4" t="s">
        <v>0</v>
      </c>
      <c r="F17" s="5" t="s">
        <v>41</v>
      </c>
      <c r="G17" s="5" t="s">
        <v>42</v>
      </c>
      <c r="H17" s="4" t="s">
        <v>13</v>
      </c>
    </row>
    <row r="18" spans="2:8" x14ac:dyDescent="0.4">
      <c r="B18" s="6" t="s">
        <v>9</v>
      </c>
      <c r="C18" s="7" t="s">
        <v>4</v>
      </c>
      <c r="D18" s="8" t="s">
        <v>14</v>
      </c>
      <c r="E18" s="9" t="s">
        <v>2</v>
      </c>
      <c r="F18" s="29"/>
      <c r="G18" s="29"/>
      <c r="H18" s="10" t="s">
        <v>22</v>
      </c>
    </row>
    <row r="19" spans="2:8" x14ac:dyDescent="0.4">
      <c r="B19" s="16"/>
      <c r="C19" s="7" t="s">
        <v>5</v>
      </c>
      <c r="D19" s="8" t="s">
        <v>15</v>
      </c>
      <c r="E19" s="9" t="s">
        <v>1</v>
      </c>
      <c r="F19" s="29"/>
      <c r="G19" s="29"/>
      <c r="H19" s="10" t="s">
        <v>47</v>
      </c>
    </row>
    <row r="20" spans="2:8" x14ac:dyDescent="0.4">
      <c r="B20" s="11"/>
      <c r="C20" s="7" t="s">
        <v>43</v>
      </c>
      <c r="D20" s="4" t="s">
        <v>16</v>
      </c>
      <c r="E20" s="9" t="s">
        <v>1</v>
      </c>
      <c r="F20" s="30"/>
      <c r="G20" s="30"/>
      <c r="H20" s="10" t="s">
        <v>48</v>
      </c>
    </row>
    <row r="21" spans="2:8" x14ac:dyDescent="0.4">
      <c r="B21" s="6" t="s">
        <v>3</v>
      </c>
      <c r="C21" s="7" t="s">
        <v>4</v>
      </c>
      <c r="D21" s="4" t="s">
        <v>17</v>
      </c>
      <c r="E21" s="7" t="s">
        <v>6</v>
      </c>
      <c r="F21" s="12">
        <v>0.42899999999999999</v>
      </c>
      <c r="G21" s="12">
        <v>0.42899999999999999</v>
      </c>
      <c r="H21" s="13" t="s">
        <v>27</v>
      </c>
    </row>
    <row r="22" spans="2:8" x14ac:dyDescent="0.4">
      <c r="B22" s="16"/>
      <c r="C22" s="7" t="s">
        <v>5</v>
      </c>
      <c r="D22" s="4" t="s">
        <v>18</v>
      </c>
      <c r="E22" s="7" t="s">
        <v>7</v>
      </c>
      <c r="F22" s="14">
        <v>5.0900000000000001E-2</v>
      </c>
      <c r="G22" s="14">
        <v>5.0900000000000001E-2</v>
      </c>
      <c r="H22" s="13" t="s">
        <v>28</v>
      </c>
    </row>
    <row r="23" spans="2:8" x14ac:dyDescent="0.4">
      <c r="B23" s="11"/>
      <c r="C23" s="7" t="s">
        <v>43</v>
      </c>
      <c r="D23" s="4" t="s">
        <v>19</v>
      </c>
      <c r="E23" s="7" t="s">
        <v>7</v>
      </c>
      <c r="F23" s="14">
        <f>0.0163*44/12</f>
        <v>5.9766666666666662E-2</v>
      </c>
      <c r="G23" s="14">
        <f>0.0163*44/12</f>
        <v>5.9766666666666662E-2</v>
      </c>
      <c r="H23" s="13" t="s">
        <v>50</v>
      </c>
    </row>
    <row r="24" spans="2:8" x14ac:dyDescent="0.4">
      <c r="B24" s="6" t="s">
        <v>8</v>
      </c>
      <c r="C24" s="7" t="s">
        <v>4</v>
      </c>
      <c r="D24" s="4" t="s">
        <v>20</v>
      </c>
      <c r="E24" s="7" t="s">
        <v>29</v>
      </c>
      <c r="F24" s="22" t="str">
        <f>IFERROR(IF(F18="","",F18*F21/10^3),"")</f>
        <v/>
      </c>
      <c r="G24" s="22" t="str">
        <f t="shared" ref="G24" si="0">IFERROR(IF(G18="","",G18*G21/10^3),"")</f>
        <v/>
      </c>
      <c r="H24" s="15" t="s">
        <v>51</v>
      </c>
    </row>
    <row r="25" spans="2:8" x14ac:dyDescent="0.4">
      <c r="B25" s="16"/>
      <c r="C25" s="7" t="s">
        <v>5</v>
      </c>
      <c r="D25" s="4" t="s">
        <v>21</v>
      </c>
      <c r="E25" s="7" t="s">
        <v>29</v>
      </c>
      <c r="F25" s="22" t="str">
        <f t="shared" ref="F25:G26" si="1">IFERROR(IF(F19="","",F19*F22/10^3),"")</f>
        <v/>
      </c>
      <c r="G25" s="22" t="str">
        <f t="shared" si="1"/>
        <v/>
      </c>
      <c r="H25" s="15" t="s">
        <v>52</v>
      </c>
    </row>
    <row r="26" spans="2:8" x14ac:dyDescent="0.4">
      <c r="B26" s="16"/>
      <c r="C26" s="7" t="s">
        <v>43</v>
      </c>
      <c r="D26" s="4" t="s">
        <v>44</v>
      </c>
      <c r="E26" s="7" t="s">
        <v>29</v>
      </c>
      <c r="F26" s="22" t="str">
        <f t="shared" si="1"/>
        <v/>
      </c>
      <c r="G26" s="22" t="str">
        <f t="shared" si="1"/>
        <v/>
      </c>
      <c r="H26" s="15" t="s">
        <v>53</v>
      </c>
    </row>
    <row r="27" spans="2:8" ht="19.5" thickBot="1" x14ac:dyDescent="0.45">
      <c r="B27" s="11"/>
      <c r="C27" s="7" t="s">
        <v>10</v>
      </c>
      <c r="D27" s="4" t="s">
        <v>45</v>
      </c>
      <c r="E27" s="7" t="s">
        <v>29</v>
      </c>
      <c r="F27" s="23" t="str">
        <f>IF(OR(F24="",AND(F25="",F26="")),"",SUM(F24:F26))</f>
        <v/>
      </c>
      <c r="G27" s="23" t="str">
        <f>IF(OR(G24="",AND(G25="",G26="")),"",SUM(G24:G26))</f>
        <v/>
      </c>
      <c r="H27" s="21" t="s">
        <v>54</v>
      </c>
    </row>
    <row r="28" spans="2:8" ht="19.5" thickBot="1" x14ac:dyDescent="0.45">
      <c r="B28" s="7" t="s">
        <v>12</v>
      </c>
      <c r="C28" s="7" t="s">
        <v>10</v>
      </c>
      <c r="D28" s="4" t="s">
        <v>46</v>
      </c>
      <c r="E28" s="7" t="s">
        <v>29</v>
      </c>
      <c r="F28" s="17" t="s">
        <v>11</v>
      </c>
      <c r="G28" s="24" t="str">
        <f>IF(OR(F27="",G27=""),"",F27-G27)</f>
        <v/>
      </c>
      <c r="H28" s="18" t="s">
        <v>55</v>
      </c>
    </row>
  </sheetData>
  <sheetProtection algorithmName="SHA-512" hashValue="CA4swWD/JMENtGRTDsARY70Y55XKjHR62eGqpTDKuiwlVKa0f6fURm7dB1gT4uENooQ4w6HBdKj3F2k9s7i98w==" saltValue="HG8yy4e4uSzKidooM2Ji9A==" spinCount="100000" sheet="1" objects="1" scenarios="1"/>
  <phoneticPr fontId="2"/>
  <hyperlinks>
    <hyperlink ref="B5" r:id="rId1" xr:uid="{4CDA7F9C-2BB5-4271-886D-CDDC8B809FCA}"/>
  </hyperlinks>
  <pageMargins left="0.7" right="0.7" top="0.75" bottom="0.75" header="0.3" footer="0.3"/>
  <pageSetup paperSize="9" scale="4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給湯器</vt:lpstr>
      <vt:lpstr>給湯器!Print_Area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Ochi</dc:creator>
  <cp:lastModifiedBy>kyoto</cp:lastModifiedBy>
  <dcterms:created xsi:type="dcterms:W3CDTF">2024-06-10T06:13:52Z</dcterms:created>
  <dcterms:modified xsi:type="dcterms:W3CDTF">2024-10-29T01:11:07Z</dcterms:modified>
</cp:coreProperties>
</file>